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hibaura3.sharepoint.com/teams/nyushi-tm/Shared Documents/General/"/>
    </mc:Choice>
  </mc:AlternateContent>
  <xr:revisionPtr revIDLastSave="36" documentId="8_{A4C852BA-6D35-42BA-847E-9231F91B36B6}" xr6:coauthVersionLast="47" xr6:coauthVersionMax="47" xr10:uidLastSave="{8E61D0CE-8A81-4C77-8EE0-4F1F4753C591}"/>
  <bookViews>
    <workbookView xWindow="-120" yWindow="-120" windowWidth="29040" windowHeight="17520" xr2:uid="{00000000-000D-0000-FFFF-FFFF00000000}"/>
  </bookViews>
  <sheets>
    <sheet name="Letter of Financial Support" sheetId="3" r:id="rId1"/>
    <sheet name="レート表" sheetId="2" r:id="rId2"/>
  </sheets>
  <definedNames>
    <definedName name="_xlnm._FilterDatabase" localSheetId="0" hidden="1">'Letter of Financial Support'!$A$25:$G$34</definedName>
    <definedName name="_xlnm.Print_Area" localSheetId="0">'Letter of Financial Support'!$A$1:$G$79</definedName>
  </definedNames>
  <calcPr calcId="191028" iterateDelta="1E-4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" i="3" l="1"/>
  <c r="G74" i="3" s="1"/>
  <c r="F73" i="3"/>
  <c r="G73" i="3" s="1"/>
  <c r="F60" i="3"/>
  <c r="G60" i="3" s="1"/>
  <c r="F59" i="3"/>
  <c r="G59" i="3" s="1"/>
  <c r="F46" i="3"/>
  <c r="G46" i="3" s="1"/>
  <c r="F45" i="3"/>
  <c r="G45" i="3" s="1"/>
  <c r="F34" i="3"/>
  <c r="G34" i="3" s="1"/>
  <c r="F33" i="3"/>
  <c r="F32" i="3"/>
  <c r="G32" i="3" s="1"/>
  <c r="F31" i="3"/>
  <c r="G31" i="3" s="1"/>
  <c r="F30" i="3"/>
  <c r="F29" i="3"/>
  <c r="F28" i="3"/>
  <c r="G28" i="3" s="1"/>
  <c r="F27" i="3"/>
  <c r="G27" i="3" s="1"/>
  <c r="F26" i="3"/>
  <c r="G26" i="3" s="1"/>
  <c r="G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勝又　匡介(KATSUMATA Kyosuke)</author>
  </authors>
  <commentList>
    <comment ref="D28" authorId="0" shapeId="0" xr:uid="{7008E89B-ED25-4F8E-89CD-091C68AA3925}">
      <text>
        <r>
          <rPr>
            <sz val="9"/>
            <color indexed="81"/>
            <rFont val="MS P ゴシック"/>
            <family val="3"/>
            <charset val="128"/>
          </rPr>
          <t>If you complete this section, obtain the financial supporter’s handwritten signature and seal in the latter part of this form.</t>
        </r>
      </text>
    </comment>
    <comment ref="D29" authorId="0" shapeId="0" xr:uid="{4B92AC3D-2310-4C23-A6E5-4C46DDC91B93}">
      <text>
        <r>
          <rPr>
            <sz val="9"/>
            <color indexed="81"/>
            <rFont val="MS P ゴシック"/>
            <family val="3"/>
            <charset val="128"/>
          </rPr>
          <t>If you complete this section, obtain the financial supporter’s handwritten signature and seal in the latter part of this form.</t>
        </r>
      </text>
    </comment>
    <comment ref="D30" authorId="0" shapeId="0" xr:uid="{BA1842BC-A511-44F0-A42B-10A7F573F4DF}">
      <text>
        <r>
          <rPr>
            <sz val="9"/>
            <color indexed="81"/>
            <rFont val="MS P ゴシック"/>
            <family val="3"/>
            <charset val="128"/>
          </rPr>
          <t>If you complete this section, obtain the financial supporter’s handwritten signature and seal in the latter part of this form.</t>
        </r>
      </text>
    </comment>
  </commentList>
</comments>
</file>

<file path=xl/sharedStrings.xml><?xml version="1.0" encoding="utf-8"?>
<sst xmlns="http://schemas.openxmlformats.org/spreadsheetml/2006/main" count="167" uniqueCount="112">
  <si>
    <t>Shibaura Institute of Technology Undergraduate Entrance Examination (For the Fall 2027 Examination)</t>
    <phoneticPr fontId="1"/>
  </si>
  <si>
    <t>Examination No.</t>
  </si>
  <si>
    <t>(For University Use Only)</t>
  </si>
  <si>
    <t>Financial Support Plan for Study in Japan (Letter of Financial Support)</t>
    <phoneticPr fontId="1"/>
  </si>
  <si>
    <t>To the President of Shibaura Institute of Technology</t>
  </si>
  <si>
    <t>College</t>
    <phoneticPr fontId="1"/>
  </si>
  <si>
    <t>College of Engineering</t>
    <phoneticPr fontId="1"/>
  </si>
  <si>
    <t>Applicant's Name
(as shown on your passport)</t>
    <phoneticPr fontId="1"/>
  </si>
  <si>
    <t>Program</t>
  </si>
  <si>
    <t>Innovative Global Program</t>
    <phoneticPr fontId="1"/>
  </si>
  <si>
    <t>Date of Birth</t>
  </si>
  <si>
    <t>Year　　　　Month　　　　Day</t>
  </si>
  <si>
    <t>Nationality</t>
  </si>
  <si>
    <t>Estimated Expenses Required through Completion (as of September 2026)</t>
  </si>
  <si>
    <t>Undergraduate Program — Amount (JPY)</t>
    <phoneticPr fontId="1"/>
  </si>
  <si>
    <t>Admission Fee</t>
  </si>
  <si>
    <t>First-Year Tuition and Fees</t>
  </si>
  <si>
    <t>Second-Year Tuition and Fees</t>
  </si>
  <si>
    <t>Third-Year Tuition and Fees</t>
  </si>
  <si>
    <t>Fourth-Year Tuition and Fees</t>
    <phoneticPr fontId="1"/>
  </si>
  <si>
    <t xml:space="preserve">Living Expenses (JPY 130,000/month)
*130,000×12month×4year
*Typcal amount of living expenses in Tokyo </t>
    <phoneticPr fontId="1"/>
  </si>
  <si>
    <t>Total Expenses until graduation</t>
    <phoneticPr fontId="1"/>
  </si>
  <si>
    <t>Please read the following and check the box.</t>
  </si>
  <si>
    <t>□ I pledge to cover the total expenses for my study at Shibaura Institute of Technology as detailed below.</t>
  </si>
  <si>
    <t>* Enter the total amount for the full enrollment period (4 years).</t>
    <phoneticPr fontId="1"/>
  </si>
  <si>
    <t>How to enter: Enter the amount in foreign currency and select the currency; the JPY equivalent will be calculated automatically.</t>
  </si>
  <si>
    <t>If the currency is not available in the drop-down list, select JPY or USD and ensure that the balance certificate uses the same currency (JPY or USD).</t>
  </si>
  <si>
    <t>Financial Supporter
(check all that apply)</t>
  </si>
  <si>
    <t>Details of Financial Support</t>
  </si>
  <si>
    <t>Amount (Foreign Currency)</t>
  </si>
  <si>
    <t>Currency</t>
  </si>
  <si>
    <t>JPY Conversion Rate per Currency Unit</t>
  </si>
  <si>
    <t>JPY Equivalent
(Automatically Calculated)</t>
  </si>
  <si>
    <t>☐ Supported by the Applicant</t>
  </si>
  <si>
    <t>① Personal Savings</t>
  </si>
  <si>
    <t>EUR</t>
  </si>
  <si>
    <t>② Other (Details:　　　　　　　　　)</t>
  </si>
  <si>
    <t>USD</t>
  </si>
  <si>
    <t>☐ Supported by Person(s) Other than the Applicant</t>
  </si>
  <si>
    <t>③-1 Parent or Relative, etc. (Relationship:　　　　　)</t>
  </si>
  <si>
    <t>③-2 Parent or Relative, etc. (Relationship:　　　　　)</t>
  </si>
  <si>
    <t>③-3 Parent or Relative, etc. (Relationship:　　　　　)</t>
  </si>
  <si>
    <t>④ Government or
Other Foundation
* Attach the original scholarship award certificate (scanned copy) to this document when submitting.</t>
  </si>
  <si>
    <t>Japanese Government (MEXT) Scholarship</t>
  </si>
  <si>
    <t>JPY</t>
  </si>
  <si>
    <t>JICA Program</t>
  </si>
  <si>
    <t>Shibaura Institute of Technology Scholarship</t>
  </si>
  <si>
    <t>Other Foundation
(Name:　　　　　　　　　)</t>
  </si>
  <si>
    <t>Total (①–④)</t>
  </si>
  <si>
    <t>If category ③ above applies, obtain and submit the financial supporter’s handwritten signature and seal. If there are multiple financial supporters, obtain a handwritten signature and seal from each person.</t>
    <phoneticPr fontId="1"/>
  </si>
  <si>
    <t>* The financial supporter must sign this form personally.</t>
  </si>
  <si>
    <t>Financial Supporter 1</t>
  </si>
  <si>
    <t>Details</t>
  </si>
  <si>
    <t>Item</t>
  </si>
  <si>
    <t>Check Boxes * For (1) and (3), check all that apply</t>
  </si>
  <si>
    <t>JPY Equivalent</t>
  </si>
  <si>
    <t>(1) Tuition</t>
  </si>
  <si>
    <t>☐ Monthly　☐ Semiannually　☐ Annually</t>
  </si>
  <si>
    <t>(2) Living Expenses</t>
  </si>
  <si>
    <t>Monthly Amount</t>
  </si>
  <si>
    <t>(3) Method of Support</t>
  </si>
  <si>
    <t>☐ Overseas Remittance　☐ Bank Transfer　☐ Cash</t>
  </si>
  <si>
    <t>-</t>
    <phoneticPr fontId="1"/>
  </si>
  <si>
    <t>Financial Supporter Information</t>
  </si>
  <si>
    <t>Address</t>
  </si>
  <si>
    <t>Contact Details</t>
  </si>
  <si>
    <t>　[Relationship to Applicant (same as ③-1 above):　　　　　　　　　　　]</t>
  </si>
  <si>
    <t>Financial Supporter 2</t>
  </si>
  <si>
    <t>When applying for an extension of the period of stay, I will submit documents proving the provision of living expenses and other support, such as remittance receipts or a copy of a bankbook in the applicant’s name.</t>
  </si>
  <si>
    <t>Exchange Rate (JPY/Currency)</t>
  </si>
  <si>
    <t>　[Relationship to Applicant (same as ③-2 above):　　　　　　　　　　　]</t>
  </si>
  <si>
    <t>Financial Supporter 3</t>
  </si>
  <si>
    <t>　[Relationship to Applicant (same as ③-3 above):　　　　　　　　　　　]</t>
  </si>
  <si>
    <t>通貨コード</t>
  </si>
  <si>
    <t>通貨名</t>
  </si>
  <si>
    <t>円換算</t>
  </si>
  <si>
    <t>260901時点</t>
    <rPh sb="6" eb="8">
      <t>ジテン</t>
    </rPh>
    <phoneticPr fontId="1"/>
  </si>
  <si>
    <t>日本円</t>
  </si>
  <si>
    <t>米ドル</t>
  </si>
  <si>
    <t>ユーロ</t>
  </si>
  <si>
    <t>CNY</t>
  </si>
  <si>
    <t>中国人民元</t>
  </si>
  <si>
    <t>KRW</t>
  </si>
  <si>
    <t>韓国ウォン</t>
  </si>
  <si>
    <t>GBP</t>
  </si>
  <si>
    <t>英ポンド</t>
  </si>
  <si>
    <t>AUD</t>
  </si>
  <si>
    <t>豪ドル</t>
  </si>
  <si>
    <t>CAD</t>
  </si>
  <si>
    <t>カナダドル</t>
  </si>
  <si>
    <t>SGD</t>
  </si>
  <si>
    <t>シンガポールドル</t>
  </si>
  <si>
    <t>THB</t>
  </si>
  <si>
    <t>タイバーツ</t>
  </si>
  <si>
    <t>VND</t>
  </si>
  <si>
    <t>ベトナムドン</t>
  </si>
  <si>
    <t>INR</t>
  </si>
  <si>
    <t>インドルピー</t>
  </si>
  <si>
    <t>IDR</t>
  </si>
  <si>
    <t>インドネシアルピア</t>
  </si>
  <si>
    <t>MYR</t>
  </si>
  <si>
    <t>マレーシアリンギット</t>
  </si>
  <si>
    <t>PHP</t>
  </si>
  <si>
    <t>フィリピンペソ</t>
  </si>
  <si>
    <t>NZD</t>
  </si>
  <si>
    <t>ニュージーランドドル</t>
  </si>
  <si>
    <t>CHF</t>
  </si>
  <si>
    <t>スイスフラン</t>
  </si>
  <si>
    <r>
      <t xml:space="preserve">I, </t>
    </r>
    <r>
      <rPr>
        <u/>
        <sz val="9"/>
        <color theme="1"/>
        <rFont val="游ゴシック"/>
        <family val="3"/>
        <charset val="128"/>
      </rPr>
      <t>　　　　　　　　　</t>
    </r>
    <r>
      <rPr>
        <sz val="9"/>
        <color theme="1"/>
        <rFont val="游ゴシック"/>
        <family val="3"/>
        <charset val="128"/>
      </rPr>
      <t>, hereby pledge to financially support the above applicant during their stay in Japan as specified below.</t>
    </r>
    <phoneticPr fontId="1"/>
  </si>
  <si>
    <r>
      <t xml:space="preserve">Name
</t>
    </r>
    <r>
      <rPr>
        <sz val="7.5"/>
        <color theme="1"/>
        <rFont val="游ゴシック"/>
        <family val="3"/>
        <charset val="128"/>
      </rPr>
      <t>(Handwritten Signature)</t>
    </r>
    <phoneticPr fontId="1"/>
  </si>
  <si>
    <t>When applying for an extension of the period of stay for the status of residence, I will submit documents proving the provision of living expenses and other support, such as remittance receipts or a copy of a bankbook in the applicant’s name.</t>
    <phoneticPr fontId="1"/>
  </si>
  <si>
    <r>
      <t xml:space="preserve">I, </t>
    </r>
    <r>
      <rPr>
        <u/>
        <sz val="9"/>
        <color rgb="FF000000"/>
        <rFont val="游ゴシック"/>
        <family val="3"/>
        <charset val="128"/>
      </rPr>
      <t>　　　　　　　　　</t>
    </r>
    <r>
      <rPr>
        <sz val="9"/>
        <color rgb="FF000000"/>
        <rFont val="游ゴシック"/>
        <family val="3"/>
        <charset val="128"/>
      </rPr>
      <t>(Full Name) ,hereby pledge to financially support the above applicant during their stay in Japan as specified below.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</si>
</sst>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(#,##0\);\-"/>
    <numFmt numFmtId="177" formatCode="#,##0_ "/>
    <numFmt numFmtId="178" formatCode="0.000"/>
  </numFmts>
  <fonts count="2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2"/>
      <charset val="128"/>
    </font>
    <font>
      <sz val="6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u/>
      <sz val="9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9"/>
      <name val="游ゴシック"/>
      <family val="3"/>
      <charset val="128"/>
    </font>
    <font>
      <sz val="10"/>
      <name val="游ゴシック"/>
      <family val="3"/>
      <charset val="128"/>
    </font>
    <font>
      <i/>
      <sz val="9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7.5"/>
      <color theme="1"/>
      <name val="游ゴシック"/>
      <family val="3"/>
      <charset val="128"/>
    </font>
    <font>
      <sz val="9"/>
      <color rgb="FF000000"/>
      <name val="游ゴシック"/>
      <family val="3"/>
      <charset val="128"/>
    </font>
    <font>
      <u/>
      <sz val="9"/>
      <color rgb="FF00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" fontId="4" fillId="0" borderId="2" xfId="0" applyNumberFormat="1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176" fontId="2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78" fontId="2" fillId="0" borderId="9" xfId="0" applyNumberFormat="1" applyFont="1" applyBorder="1"/>
    <xf numFmtId="0" fontId="10" fillId="4" borderId="9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7" xfId="0" applyFont="1" applyBorder="1" applyAlignment="1">
      <alignment vertical="center" wrapText="1"/>
    </xf>
    <xf numFmtId="0" fontId="14" fillId="0" borderId="1" xfId="0" applyFont="1" applyBorder="1" applyAlignment="1">
      <alignment horizontal="right"/>
    </xf>
    <xf numFmtId="0" fontId="15" fillId="0" borderId="0" xfId="0" applyFont="1"/>
    <xf numFmtId="0" fontId="16" fillId="0" borderId="0" xfId="0" applyFont="1"/>
    <xf numFmtId="0" fontId="8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9" xfId="0" applyFont="1" applyBorder="1"/>
    <xf numFmtId="177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9C6ED-093E-4277-963B-6A00136D4498}">
  <dimension ref="A1:G79"/>
  <sheetViews>
    <sheetView showGridLines="0" tabSelected="1" view="pageBreakPreview" topLeftCell="A18" zoomScaleNormal="100" zoomScaleSheetLayoutView="100" workbookViewId="0">
      <selection activeCell="A28" sqref="A28:A34"/>
    </sheetView>
  </sheetViews>
  <sheetFormatPr defaultColWidth="8.75" defaultRowHeight="18.75"/>
  <cols>
    <col min="1" max="2" width="17.375" style="1" customWidth="1"/>
    <col min="3" max="3" width="32" style="1" customWidth="1"/>
    <col min="4" max="4" width="19" style="1" customWidth="1"/>
    <col min="5" max="5" width="13" style="1" customWidth="1"/>
    <col min="6" max="6" width="17" style="1" customWidth="1"/>
    <col min="7" max="7" width="19" style="1" customWidth="1"/>
    <col min="8" max="16384" width="8.75" style="1"/>
  </cols>
  <sheetData>
    <row r="1" spans="1:7">
      <c r="F1" s="2"/>
      <c r="G1" s="38" t="s">
        <v>0</v>
      </c>
    </row>
    <row r="2" spans="1:7" ht="24.95" customHeight="1">
      <c r="F2" s="6" t="s">
        <v>1</v>
      </c>
      <c r="G2" s="27" t="s">
        <v>2</v>
      </c>
    </row>
    <row r="3" spans="1:7" ht="26.1" customHeight="1">
      <c r="A3" s="84" t="s">
        <v>3</v>
      </c>
      <c r="B3" s="84"/>
      <c r="C3" s="84"/>
      <c r="D3" s="84"/>
      <c r="E3" s="84"/>
      <c r="F3" s="84"/>
      <c r="G3" s="84"/>
    </row>
    <row r="4" spans="1:7">
      <c r="A4" s="39" t="s">
        <v>4</v>
      </c>
    </row>
    <row r="5" spans="1:7" ht="19.5" customHeight="1">
      <c r="A5" s="60" t="s">
        <v>5</v>
      </c>
      <c r="B5" s="60" t="s">
        <v>6</v>
      </c>
      <c r="C5" s="60"/>
      <c r="D5" s="60" t="s">
        <v>7</v>
      </c>
      <c r="E5" s="60"/>
      <c r="F5" s="60"/>
      <c r="G5" s="60"/>
    </row>
    <row r="6" spans="1:7" ht="33.950000000000003" customHeight="1">
      <c r="A6" s="60"/>
      <c r="B6" s="60"/>
      <c r="C6" s="60"/>
      <c r="D6" s="60"/>
      <c r="E6" s="60"/>
      <c r="F6" s="60"/>
      <c r="G6" s="60"/>
    </row>
    <row r="7" spans="1:7" ht="25.5" customHeight="1">
      <c r="A7" s="42" t="s">
        <v>8</v>
      </c>
      <c r="B7" s="83" t="s">
        <v>9</v>
      </c>
      <c r="C7" s="60"/>
      <c r="D7" s="42" t="s">
        <v>10</v>
      </c>
      <c r="E7" s="78" t="s">
        <v>11</v>
      </c>
      <c r="F7" s="78"/>
      <c r="G7" s="78"/>
    </row>
    <row r="8" spans="1:7" ht="25.5" customHeight="1">
      <c r="A8" s="42" t="s">
        <v>12</v>
      </c>
      <c r="B8" s="78"/>
      <c r="C8" s="78"/>
      <c r="D8" s="43"/>
      <c r="E8" s="79"/>
      <c r="F8" s="79"/>
      <c r="G8" s="79"/>
    </row>
    <row r="9" spans="1:7" ht="9.9499999999999993" customHeight="1">
      <c r="A9" s="15"/>
      <c r="B9" s="16"/>
      <c r="C9" s="16"/>
      <c r="D9" s="15"/>
      <c r="E9" s="15"/>
      <c r="F9" s="15"/>
      <c r="G9" s="15"/>
    </row>
    <row r="10" spans="1:7" ht="20.45" customHeight="1">
      <c r="A10" s="17" t="s">
        <v>13</v>
      </c>
      <c r="B10" s="16"/>
      <c r="C10" s="16"/>
      <c r="D10" s="15"/>
      <c r="E10" s="15"/>
      <c r="F10" s="15"/>
      <c r="G10" s="15"/>
    </row>
    <row r="11" spans="1:7" ht="27.95" customHeight="1">
      <c r="A11" s="80"/>
      <c r="B11" s="81"/>
      <c r="C11" s="82" t="s">
        <v>14</v>
      </c>
      <c r="D11" s="82"/>
      <c r="E11" s="45"/>
      <c r="F11" s="45"/>
      <c r="G11" s="45"/>
    </row>
    <row r="12" spans="1:7" ht="18" customHeight="1">
      <c r="A12" s="75" t="s">
        <v>15</v>
      </c>
      <c r="B12" s="76"/>
      <c r="C12" s="74">
        <v>280000</v>
      </c>
      <c r="D12" s="74"/>
      <c r="E12" s="44"/>
      <c r="F12" s="44"/>
      <c r="G12" s="44"/>
    </row>
    <row r="13" spans="1:7" ht="18" customHeight="1">
      <c r="A13" s="75" t="s">
        <v>16</v>
      </c>
      <c r="B13" s="76"/>
      <c r="C13" s="74">
        <v>1515020</v>
      </c>
      <c r="D13" s="74"/>
      <c r="E13" s="44"/>
      <c r="F13" s="44"/>
      <c r="G13" s="44"/>
    </row>
    <row r="14" spans="1:7" ht="18" customHeight="1">
      <c r="A14" s="75" t="s">
        <v>17</v>
      </c>
      <c r="B14" s="76"/>
      <c r="C14" s="74">
        <v>1505020</v>
      </c>
      <c r="D14" s="74"/>
      <c r="E14" s="44"/>
      <c r="F14" s="44"/>
      <c r="G14" s="44"/>
    </row>
    <row r="15" spans="1:7" ht="18" customHeight="1">
      <c r="A15" s="75" t="s">
        <v>18</v>
      </c>
      <c r="B15" s="76"/>
      <c r="C15" s="74">
        <v>1605020</v>
      </c>
      <c r="D15" s="74"/>
      <c r="E15" s="44"/>
      <c r="F15" s="44"/>
      <c r="G15" s="44"/>
    </row>
    <row r="16" spans="1:7" ht="18" customHeight="1">
      <c r="A16" s="75" t="s">
        <v>19</v>
      </c>
      <c r="B16" s="76"/>
      <c r="C16" s="74">
        <v>1645020</v>
      </c>
      <c r="D16" s="74"/>
      <c r="E16" s="44"/>
      <c r="F16" s="44"/>
      <c r="G16" s="44"/>
    </row>
    <row r="17" spans="1:7" ht="65.25" customHeight="1">
      <c r="A17" s="75" t="s">
        <v>20</v>
      </c>
      <c r="B17" s="77"/>
      <c r="C17" s="74">
        <v>6240000</v>
      </c>
      <c r="D17" s="74"/>
      <c r="E17" s="44"/>
      <c r="F17" s="44"/>
      <c r="G17" s="44"/>
    </row>
    <row r="18" spans="1:7" ht="18" customHeight="1">
      <c r="A18" s="61" t="s">
        <v>21</v>
      </c>
      <c r="B18" s="61"/>
      <c r="C18" s="74">
        <v>12790080</v>
      </c>
      <c r="D18" s="74"/>
      <c r="E18" s="44"/>
      <c r="F18" s="44"/>
      <c r="G18" s="44"/>
    </row>
    <row r="19" spans="1:7" ht="27.95" customHeight="1">
      <c r="A19" s="17" t="s">
        <v>22</v>
      </c>
      <c r="B19" s="15"/>
      <c r="C19" s="15"/>
      <c r="D19" s="15"/>
      <c r="E19" s="15"/>
      <c r="F19" s="15"/>
      <c r="G19" s="15"/>
    </row>
    <row r="20" spans="1:7" ht="19.5">
      <c r="A20" s="40" t="s">
        <v>23</v>
      </c>
      <c r="B20" s="5"/>
    </row>
    <row r="21" spans="1:7" ht="11.25" customHeight="1">
      <c r="A21" s="5"/>
      <c r="B21" s="5"/>
    </row>
    <row r="22" spans="1:7">
      <c r="A22" s="3" t="s">
        <v>24</v>
      </c>
      <c r="B22" s="3"/>
    </row>
    <row r="23" spans="1:7">
      <c r="A23" s="36" t="s">
        <v>25</v>
      </c>
      <c r="B23" s="7"/>
    </row>
    <row r="24" spans="1:7">
      <c r="A24" s="36" t="s">
        <v>26</v>
      </c>
      <c r="B24" s="7"/>
    </row>
    <row r="25" spans="1:7" ht="50.25" customHeight="1">
      <c r="A25" s="18" t="s">
        <v>27</v>
      </c>
      <c r="B25" s="62" t="s">
        <v>28</v>
      </c>
      <c r="C25" s="63"/>
      <c r="D25" s="35" t="s">
        <v>29</v>
      </c>
      <c r="E25" s="35" t="s">
        <v>30</v>
      </c>
      <c r="F25" s="35" t="s">
        <v>31</v>
      </c>
      <c r="G25" s="19" t="s">
        <v>32</v>
      </c>
    </row>
    <row r="26" spans="1:7" ht="23.45" customHeight="1">
      <c r="A26" s="64" t="s">
        <v>33</v>
      </c>
      <c r="B26" s="66" t="s">
        <v>34</v>
      </c>
      <c r="C26" s="66"/>
      <c r="D26" s="14"/>
      <c r="E26" s="6" t="s">
        <v>35</v>
      </c>
      <c r="F26" s="8">
        <f>_xlfn.XLOOKUP(E26,レート表!$A$2:$A$18,レート表!$C$2:$C$18,"")</f>
        <v>185.66</v>
      </c>
      <c r="G26" s="10" t="str">
        <f>IF(OR(D26="",F26=""),"",ROUND(D26*F26,0))</f>
        <v/>
      </c>
    </row>
    <row r="27" spans="1:7" ht="23.45" customHeight="1">
      <c r="A27" s="65"/>
      <c r="B27" s="67" t="s">
        <v>36</v>
      </c>
      <c r="C27" s="68"/>
      <c r="D27" s="8"/>
      <c r="E27" s="6" t="s">
        <v>37</v>
      </c>
      <c r="F27" s="8">
        <f>_xlfn.XLOOKUP(E27,レート表!$A$2:$A$18,レート表!$C$2:$C$18,"")</f>
        <v>159.80000000000001</v>
      </c>
      <c r="G27" s="10" t="str">
        <f t="shared" ref="G27:G34" si="0">IF(OR(D27="",F27=""),"",ROUND(D27*F27,0))</f>
        <v/>
      </c>
    </row>
    <row r="28" spans="1:7" ht="23.45" customHeight="1">
      <c r="A28" s="69" t="s">
        <v>38</v>
      </c>
      <c r="B28" s="71" t="s">
        <v>39</v>
      </c>
      <c r="C28" s="72"/>
      <c r="D28" s="8"/>
      <c r="E28" s="6" t="s">
        <v>35</v>
      </c>
      <c r="F28" s="8">
        <f>_xlfn.XLOOKUP(E28,レート表!$A$2:$A$18,レート表!$C$2:$C$18,"")</f>
        <v>185.66</v>
      </c>
      <c r="G28" s="10" t="str">
        <f t="shared" si="0"/>
        <v/>
      </c>
    </row>
    <row r="29" spans="1:7" ht="23.45" customHeight="1">
      <c r="A29" s="70"/>
      <c r="B29" s="71" t="s">
        <v>40</v>
      </c>
      <c r="C29" s="72"/>
      <c r="D29" s="8"/>
      <c r="E29" s="6" t="s">
        <v>35</v>
      </c>
      <c r="F29" s="8">
        <f>_xlfn.XLOOKUP(E29,レート表!$A$2:$A$18,レート表!$C$2:$C$18,"")</f>
        <v>185.66</v>
      </c>
      <c r="G29" s="10"/>
    </row>
    <row r="30" spans="1:7" ht="23.45" customHeight="1">
      <c r="A30" s="70"/>
      <c r="B30" s="71" t="s">
        <v>41</v>
      </c>
      <c r="C30" s="72"/>
      <c r="D30" s="8"/>
      <c r="E30" s="6" t="s">
        <v>35</v>
      </c>
      <c r="F30" s="8">
        <f>_xlfn.XLOOKUP(E30,レート表!$A$2:$A$18,レート表!$C$2:$C$18,"")</f>
        <v>185.66</v>
      </c>
      <c r="G30" s="10"/>
    </row>
    <row r="31" spans="1:7" ht="23.45" customHeight="1">
      <c r="A31" s="70"/>
      <c r="B31" s="73" t="s">
        <v>42</v>
      </c>
      <c r="C31" s="41" t="s">
        <v>43</v>
      </c>
      <c r="D31" s="8"/>
      <c r="E31" s="6" t="s">
        <v>44</v>
      </c>
      <c r="F31" s="8">
        <f>_xlfn.XLOOKUP(E31,レート表!$A$2:$A$18,レート表!$C$2:$C$18,"")</f>
        <v>1</v>
      </c>
      <c r="G31" s="10" t="str">
        <f t="shared" si="0"/>
        <v/>
      </c>
    </row>
    <row r="32" spans="1:7" ht="23.45" customHeight="1">
      <c r="A32" s="70"/>
      <c r="B32" s="73"/>
      <c r="C32" s="12" t="s">
        <v>45</v>
      </c>
      <c r="D32" s="8"/>
      <c r="E32" s="6" t="s">
        <v>44</v>
      </c>
      <c r="F32" s="8">
        <f>_xlfn.XLOOKUP(E32,レート表!$A$2:$A$18,レート表!$C$2:$C$18,"")</f>
        <v>1</v>
      </c>
      <c r="G32" s="10" t="str">
        <f t="shared" si="0"/>
        <v/>
      </c>
    </row>
    <row r="33" spans="1:7" ht="23.45" customHeight="1">
      <c r="A33" s="70"/>
      <c r="B33" s="73"/>
      <c r="C33" s="37" t="s">
        <v>46</v>
      </c>
      <c r="D33" s="9"/>
      <c r="E33" s="6" t="s">
        <v>44</v>
      </c>
      <c r="F33" s="8">
        <f>_xlfn.XLOOKUP(E33,レート表!$A$2:$A$18,レート表!$C$2:$C$18,"")</f>
        <v>1</v>
      </c>
      <c r="G33" s="10"/>
    </row>
    <row r="34" spans="1:7" ht="39.6" customHeight="1">
      <c r="A34" s="70"/>
      <c r="B34" s="73"/>
      <c r="C34" s="13" t="s">
        <v>47</v>
      </c>
      <c r="D34" s="9"/>
      <c r="E34" s="6" t="s">
        <v>44</v>
      </c>
      <c r="F34" s="8">
        <f>_xlfn.XLOOKUP(E34,レート表!$A$2:$A$18,レート表!$C$2:$C$18,"")</f>
        <v>1</v>
      </c>
      <c r="G34" s="10" t="str">
        <f t="shared" si="0"/>
        <v/>
      </c>
    </row>
    <row r="35" spans="1:7" ht="30" customHeight="1">
      <c r="A35" s="60" t="s">
        <v>48</v>
      </c>
      <c r="B35" s="60"/>
      <c r="C35" s="60"/>
      <c r="D35" s="60"/>
      <c r="E35" s="60"/>
      <c r="F35" s="60"/>
      <c r="G35" s="11">
        <f>SUM(G26:G34)</f>
        <v>0</v>
      </c>
    </row>
    <row r="36" spans="1:7" ht="12" customHeight="1" thickBot="1">
      <c r="A36" s="20"/>
      <c r="B36" s="20"/>
      <c r="C36" s="20"/>
      <c r="D36" s="20"/>
      <c r="E36" s="20"/>
      <c r="F36" s="20"/>
      <c r="G36" s="20"/>
    </row>
    <row r="37" spans="1:7" ht="7.5" customHeight="1" thickTop="1"/>
    <row r="38" spans="1:7">
      <c r="A38" s="47" t="s">
        <v>49</v>
      </c>
      <c r="B38" s="3"/>
      <c r="C38" s="3"/>
      <c r="D38" s="3"/>
      <c r="E38" s="3"/>
      <c r="F38" s="3"/>
      <c r="G38" s="3"/>
    </row>
    <row r="39" spans="1:7">
      <c r="A39" s="3" t="s">
        <v>50</v>
      </c>
      <c r="B39" s="3"/>
      <c r="C39" s="3"/>
      <c r="D39" s="3"/>
      <c r="E39" s="3"/>
      <c r="F39" s="3"/>
      <c r="G39" s="3"/>
    </row>
    <row r="40" spans="1:7" ht="21.75" customHeight="1">
      <c r="A40" s="33" t="s">
        <v>51</v>
      </c>
      <c r="B40" s="3"/>
      <c r="C40" s="3"/>
      <c r="D40" s="3"/>
      <c r="E40" s="3"/>
      <c r="F40" s="3"/>
      <c r="G40" s="3"/>
    </row>
    <row r="41" spans="1:7" ht="21.95" customHeight="1">
      <c r="A41" s="48" t="s">
        <v>111</v>
      </c>
      <c r="B41" s="3"/>
      <c r="C41" s="3"/>
      <c r="D41" s="3"/>
      <c r="E41" s="3"/>
      <c r="F41" s="3"/>
      <c r="G41" s="3"/>
    </row>
    <row r="42" spans="1:7" ht="27.75" customHeight="1">
      <c r="A42" s="49" t="s">
        <v>110</v>
      </c>
      <c r="B42" s="49"/>
      <c r="C42" s="49"/>
      <c r="D42" s="49"/>
      <c r="E42" s="49"/>
      <c r="F42" s="49"/>
      <c r="G42" s="49"/>
    </row>
    <row r="43" spans="1:7" ht="15.6" customHeight="1">
      <c r="A43" s="54" t="s">
        <v>52</v>
      </c>
      <c r="B43" s="54"/>
      <c r="C43" s="54"/>
      <c r="D43" s="54"/>
      <c r="E43" s="54"/>
      <c r="F43" s="54"/>
      <c r="G43" s="54"/>
    </row>
    <row r="44" spans="1:7" ht="36" customHeight="1">
      <c r="A44" s="18" t="s">
        <v>53</v>
      </c>
      <c r="B44" s="55" t="s">
        <v>54</v>
      </c>
      <c r="C44" s="56"/>
      <c r="D44" s="34" t="s">
        <v>29</v>
      </c>
      <c r="E44" s="34" t="s">
        <v>30</v>
      </c>
      <c r="F44" s="34" t="s">
        <v>31</v>
      </c>
      <c r="G44" s="18" t="s">
        <v>55</v>
      </c>
    </row>
    <row r="45" spans="1:7" ht="24.6" customHeight="1">
      <c r="A45" s="22" t="s">
        <v>56</v>
      </c>
      <c r="B45" s="57" t="s">
        <v>57</v>
      </c>
      <c r="C45" s="58"/>
      <c r="D45" s="23"/>
      <c r="E45" s="6" t="s">
        <v>44</v>
      </c>
      <c r="F45" s="23">
        <f>_xlfn.XLOOKUP(E45,レート表!$A$2:$A$18,レート表!$C$2:$C$18,"")</f>
        <v>1</v>
      </c>
      <c r="G45" s="24" t="str">
        <f>IF(OR(D45="",F45=""),"",ROUND(D45*F45,0))</f>
        <v/>
      </c>
    </row>
    <row r="46" spans="1:7" ht="24.6" customHeight="1">
      <c r="A46" s="22" t="s">
        <v>58</v>
      </c>
      <c r="B46" s="57" t="s">
        <v>59</v>
      </c>
      <c r="C46" s="58"/>
      <c r="D46" s="23"/>
      <c r="E46" s="6" t="s">
        <v>44</v>
      </c>
      <c r="F46" s="23">
        <f>_xlfn.XLOOKUP(E46,レート表!$A$2:$A$18,レート表!$C$2:$C$18,"")</f>
        <v>1</v>
      </c>
      <c r="G46" s="24" t="str">
        <f>IF(OR(D46="",F46=""),"",ROUND(D46*F46,0))</f>
        <v/>
      </c>
    </row>
    <row r="47" spans="1:7" ht="24.6" customHeight="1">
      <c r="A47" s="22" t="s">
        <v>60</v>
      </c>
      <c r="B47" s="57" t="s">
        <v>61</v>
      </c>
      <c r="C47" s="58"/>
      <c r="D47" s="57" t="s">
        <v>62</v>
      </c>
      <c r="E47" s="59"/>
      <c r="F47" s="59"/>
      <c r="G47" s="58"/>
    </row>
    <row r="48" spans="1:7" ht="12" customHeight="1">
      <c r="A48" s="21"/>
      <c r="B48" s="21"/>
      <c r="C48" s="21"/>
      <c r="D48" s="21"/>
      <c r="E48" s="21"/>
      <c r="F48" s="21"/>
      <c r="G48" s="21"/>
    </row>
    <row r="49" spans="1:7">
      <c r="A49" s="7" t="s">
        <v>63</v>
      </c>
      <c r="B49" s="21"/>
      <c r="C49" s="21"/>
      <c r="D49" s="21"/>
      <c r="E49" s="21"/>
      <c r="F49" s="21"/>
      <c r="G49" s="21"/>
    </row>
    <row r="50" spans="1:7" ht="29.45" customHeight="1">
      <c r="A50" s="22" t="s">
        <v>64</v>
      </c>
      <c r="B50" s="50"/>
      <c r="C50" s="51"/>
      <c r="D50" s="26" t="s">
        <v>65</v>
      </c>
      <c r="E50" s="50"/>
      <c r="F50" s="52"/>
      <c r="G50" s="51"/>
    </row>
    <row r="51" spans="1:7" ht="30" customHeight="1">
      <c r="A51" s="25" t="s">
        <v>109</v>
      </c>
      <c r="B51" s="53" t="s">
        <v>66</v>
      </c>
      <c r="C51" s="53"/>
      <c r="D51" s="53"/>
      <c r="E51" s="53"/>
      <c r="F51" s="53"/>
      <c r="G51" s="53"/>
    </row>
    <row r="52" spans="1:7" ht="7.5" customHeight="1"/>
    <row r="53" spans="1:7" ht="10.5" customHeight="1">
      <c r="A53" s="3"/>
      <c r="B53" s="3"/>
      <c r="C53" s="3"/>
      <c r="D53" s="3"/>
      <c r="E53" s="3"/>
      <c r="F53" s="3"/>
      <c r="G53" s="3"/>
    </row>
    <row r="54" spans="1:7" ht="21.75" customHeight="1">
      <c r="A54" s="33" t="s">
        <v>67</v>
      </c>
      <c r="B54" s="3"/>
      <c r="C54" s="3"/>
      <c r="D54" s="3"/>
      <c r="E54" s="3"/>
      <c r="F54" s="3"/>
      <c r="G54" s="3"/>
    </row>
    <row r="55" spans="1:7" ht="21.95" customHeight="1">
      <c r="A55" s="3" t="s">
        <v>108</v>
      </c>
      <c r="B55" s="3"/>
      <c r="C55" s="3"/>
      <c r="D55" s="3"/>
      <c r="E55" s="3"/>
      <c r="F55" s="3"/>
      <c r="G55" s="3"/>
    </row>
    <row r="56" spans="1:7" ht="21.95" customHeight="1">
      <c r="A56" s="46" t="s">
        <v>68</v>
      </c>
      <c r="B56" s="4"/>
      <c r="C56" s="3"/>
      <c r="D56" s="3"/>
      <c r="E56" s="3"/>
      <c r="F56" s="3"/>
      <c r="G56" s="3"/>
    </row>
    <row r="57" spans="1:7" ht="15.6" customHeight="1">
      <c r="A57" s="54" t="s">
        <v>52</v>
      </c>
      <c r="B57" s="54"/>
      <c r="C57" s="54"/>
      <c r="D57" s="54"/>
      <c r="E57" s="54"/>
      <c r="F57" s="54"/>
      <c r="G57" s="54"/>
    </row>
    <row r="58" spans="1:7" ht="36" customHeight="1">
      <c r="A58" s="18" t="s">
        <v>53</v>
      </c>
      <c r="B58" s="55" t="s">
        <v>54</v>
      </c>
      <c r="C58" s="56"/>
      <c r="D58" s="34" t="s">
        <v>29</v>
      </c>
      <c r="E58" s="34" t="s">
        <v>30</v>
      </c>
      <c r="F58" s="34" t="s">
        <v>69</v>
      </c>
      <c r="G58" s="18" t="s">
        <v>55</v>
      </c>
    </row>
    <row r="59" spans="1:7" ht="24.6" customHeight="1">
      <c r="A59" s="22" t="s">
        <v>56</v>
      </c>
      <c r="B59" s="57" t="s">
        <v>57</v>
      </c>
      <c r="C59" s="58"/>
      <c r="D59" s="23"/>
      <c r="E59" s="6" t="s">
        <v>44</v>
      </c>
      <c r="F59" s="23">
        <f>_xlfn.XLOOKUP(E59,レート表!$A$2:$A$18,レート表!$C$2:$C$18,"")</f>
        <v>1</v>
      </c>
      <c r="G59" s="24" t="str">
        <f>IF(OR(D59="",F59=""),"",ROUND(D59*F59,0))</f>
        <v/>
      </c>
    </row>
    <row r="60" spans="1:7" ht="24.6" customHeight="1">
      <c r="A60" s="22" t="s">
        <v>58</v>
      </c>
      <c r="B60" s="57" t="s">
        <v>59</v>
      </c>
      <c r="C60" s="58"/>
      <c r="D60" s="23"/>
      <c r="E60" s="6" t="s">
        <v>44</v>
      </c>
      <c r="F60" s="23">
        <f>_xlfn.XLOOKUP(E60,レート表!$A$2:$A$18,レート表!$C$2:$C$18,"")</f>
        <v>1</v>
      </c>
      <c r="G60" s="24" t="str">
        <f>IF(OR(D60="",F60=""),"",ROUND(D60*F60,0))</f>
        <v/>
      </c>
    </row>
    <row r="61" spans="1:7" ht="24.6" customHeight="1">
      <c r="A61" s="22" t="s">
        <v>60</v>
      </c>
      <c r="B61" s="57" t="s">
        <v>61</v>
      </c>
      <c r="C61" s="58"/>
      <c r="D61" s="57" t="s">
        <v>62</v>
      </c>
      <c r="E61" s="59"/>
      <c r="F61" s="59"/>
      <c r="G61" s="58"/>
    </row>
    <row r="62" spans="1:7" ht="12" customHeight="1">
      <c r="A62" s="21"/>
      <c r="B62" s="21"/>
      <c r="C62" s="21"/>
      <c r="D62" s="21"/>
      <c r="E62" s="21"/>
      <c r="F62" s="21"/>
      <c r="G62" s="21"/>
    </row>
    <row r="63" spans="1:7">
      <c r="A63" s="7" t="s">
        <v>63</v>
      </c>
      <c r="B63" s="21"/>
      <c r="C63" s="21"/>
      <c r="D63" s="21"/>
      <c r="E63" s="21"/>
      <c r="F63" s="21"/>
      <c r="G63" s="21"/>
    </row>
    <row r="64" spans="1:7" ht="29.45" customHeight="1">
      <c r="A64" s="22" t="s">
        <v>64</v>
      </c>
      <c r="B64" s="50"/>
      <c r="C64" s="51"/>
      <c r="D64" s="26" t="s">
        <v>65</v>
      </c>
      <c r="E64" s="50"/>
      <c r="F64" s="52"/>
      <c r="G64" s="51"/>
    </row>
    <row r="65" spans="1:7" ht="29.45" customHeight="1">
      <c r="A65" s="25" t="s">
        <v>109</v>
      </c>
      <c r="B65" s="53" t="s">
        <v>70</v>
      </c>
      <c r="C65" s="53"/>
      <c r="D65" s="53"/>
      <c r="E65" s="53"/>
      <c r="F65" s="53"/>
      <c r="G65" s="53"/>
    </row>
    <row r="66" spans="1:7" ht="7.5" customHeight="1"/>
    <row r="67" spans="1:7" ht="10.5" customHeight="1">
      <c r="A67" s="3"/>
      <c r="B67" s="3"/>
      <c r="C67" s="3"/>
      <c r="D67" s="3"/>
      <c r="E67" s="3"/>
      <c r="F67" s="3"/>
      <c r="G67" s="3"/>
    </row>
    <row r="68" spans="1:7" ht="21.75" customHeight="1">
      <c r="A68" s="33" t="s">
        <v>71</v>
      </c>
      <c r="B68" s="3"/>
      <c r="C68" s="3"/>
      <c r="D68" s="3"/>
      <c r="E68" s="3"/>
      <c r="F68" s="3"/>
      <c r="G68" s="3"/>
    </row>
    <row r="69" spans="1:7" ht="21.95" customHeight="1">
      <c r="A69" s="3" t="s">
        <v>108</v>
      </c>
      <c r="B69" s="3"/>
      <c r="C69" s="3"/>
      <c r="D69" s="3"/>
      <c r="E69" s="3"/>
      <c r="F69" s="3"/>
      <c r="G69" s="3"/>
    </row>
    <row r="70" spans="1:7" ht="21.95" customHeight="1">
      <c r="A70" s="46" t="s">
        <v>68</v>
      </c>
      <c r="B70" s="4"/>
      <c r="C70" s="3"/>
      <c r="D70" s="3"/>
      <c r="E70" s="3"/>
      <c r="F70" s="3"/>
      <c r="G70" s="3"/>
    </row>
    <row r="71" spans="1:7" ht="15.6" customHeight="1">
      <c r="A71" s="54" t="s">
        <v>52</v>
      </c>
      <c r="B71" s="54"/>
      <c r="C71" s="54"/>
      <c r="D71" s="54"/>
      <c r="E71" s="54"/>
      <c r="F71" s="54"/>
      <c r="G71" s="54"/>
    </row>
    <row r="72" spans="1:7" ht="36" customHeight="1">
      <c r="A72" s="18" t="s">
        <v>53</v>
      </c>
      <c r="B72" s="55" t="s">
        <v>54</v>
      </c>
      <c r="C72" s="56"/>
      <c r="D72" s="34" t="s">
        <v>29</v>
      </c>
      <c r="E72" s="34" t="s">
        <v>30</v>
      </c>
      <c r="F72" s="34" t="s">
        <v>69</v>
      </c>
      <c r="G72" s="18" t="s">
        <v>55</v>
      </c>
    </row>
    <row r="73" spans="1:7" ht="24.6" customHeight="1">
      <c r="A73" s="22" t="s">
        <v>56</v>
      </c>
      <c r="B73" s="57" t="s">
        <v>57</v>
      </c>
      <c r="C73" s="58"/>
      <c r="D73" s="23"/>
      <c r="E73" s="6" t="s">
        <v>44</v>
      </c>
      <c r="F73" s="23">
        <f>_xlfn.XLOOKUP(E73,レート表!$A$2:$A$18,レート表!$C$2:$C$18,"")</f>
        <v>1</v>
      </c>
      <c r="G73" s="24" t="str">
        <f>IF(OR(D73="",F73=""),"",ROUND(D73*F73,0))</f>
        <v/>
      </c>
    </row>
    <row r="74" spans="1:7" ht="24.6" customHeight="1">
      <c r="A74" s="22" t="s">
        <v>58</v>
      </c>
      <c r="B74" s="57" t="s">
        <v>59</v>
      </c>
      <c r="C74" s="58"/>
      <c r="D74" s="23"/>
      <c r="E74" s="6" t="s">
        <v>44</v>
      </c>
      <c r="F74" s="23">
        <f>_xlfn.XLOOKUP(E74,レート表!$A$2:$A$18,レート表!$C$2:$C$18,"")</f>
        <v>1</v>
      </c>
      <c r="G74" s="24" t="str">
        <f>IF(OR(D74="",F74=""),"",ROUND(D74*F74,0))</f>
        <v/>
      </c>
    </row>
    <row r="75" spans="1:7" ht="24.6" customHeight="1">
      <c r="A75" s="22" t="s">
        <v>60</v>
      </c>
      <c r="B75" s="57" t="s">
        <v>61</v>
      </c>
      <c r="C75" s="58"/>
      <c r="D75" s="57" t="s">
        <v>62</v>
      </c>
      <c r="E75" s="59"/>
      <c r="F75" s="59"/>
      <c r="G75" s="58"/>
    </row>
    <row r="76" spans="1:7" ht="12" customHeight="1">
      <c r="A76" s="21"/>
      <c r="B76" s="21"/>
      <c r="C76" s="21"/>
      <c r="D76" s="21"/>
      <c r="E76" s="21"/>
      <c r="F76" s="21"/>
      <c r="G76" s="21"/>
    </row>
    <row r="77" spans="1:7">
      <c r="A77" s="7" t="s">
        <v>63</v>
      </c>
      <c r="B77" s="21"/>
      <c r="C77" s="21"/>
      <c r="D77" s="21"/>
      <c r="E77" s="21"/>
      <c r="F77" s="21"/>
      <c r="G77" s="21"/>
    </row>
    <row r="78" spans="1:7" ht="29.45" customHeight="1">
      <c r="A78" s="22" t="s">
        <v>64</v>
      </c>
      <c r="B78" s="50"/>
      <c r="C78" s="51"/>
      <c r="D78" s="26" t="s">
        <v>65</v>
      </c>
      <c r="E78" s="50"/>
      <c r="F78" s="52"/>
      <c r="G78" s="51"/>
    </row>
    <row r="79" spans="1:7" ht="29.45" customHeight="1">
      <c r="A79" s="25" t="s">
        <v>109</v>
      </c>
      <c r="B79" s="53" t="s">
        <v>72</v>
      </c>
      <c r="C79" s="53"/>
      <c r="D79" s="53"/>
      <c r="E79" s="53"/>
      <c r="F79" s="53"/>
      <c r="G79" s="53"/>
    </row>
  </sheetData>
  <autoFilter ref="A25:G34" xr:uid="{00000000-0009-0000-0000-000000000000}"/>
  <mergeCells count="63">
    <mergeCell ref="B7:C7"/>
    <mergeCell ref="E7:G7"/>
    <mergeCell ref="A3:G3"/>
    <mergeCell ref="A5:A6"/>
    <mergeCell ref="B5:C6"/>
    <mergeCell ref="E5:G6"/>
    <mergeCell ref="D5:D6"/>
    <mergeCell ref="A12:B12"/>
    <mergeCell ref="A13:B13"/>
    <mergeCell ref="B8:C8"/>
    <mergeCell ref="E8:G8"/>
    <mergeCell ref="A11:B11"/>
    <mergeCell ref="C11:D11"/>
    <mergeCell ref="C12:D12"/>
    <mergeCell ref="C13:D13"/>
    <mergeCell ref="A16:B16"/>
    <mergeCell ref="A17:B17"/>
    <mergeCell ref="A14:B14"/>
    <mergeCell ref="A15:B15"/>
    <mergeCell ref="C14:D14"/>
    <mergeCell ref="C15:D15"/>
    <mergeCell ref="C16:D16"/>
    <mergeCell ref="C17:D17"/>
    <mergeCell ref="A35:F35"/>
    <mergeCell ref="A18:B18"/>
    <mergeCell ref="B25:C25"/>
    <mergeCell ref="A26:A27"/>
    <mergeCell ref="B26:C26"/>
    <mergeCell ref="B27:C27"/>
    <mergeCell ref="A28:A34"/>
    <mergeCell ref="B28:C28"/>
    <mergeCell ref="B29:C29"/>
    <mergeCell ref="B30:C30"/>
    <mergeCell ref="B31:B34"/>
    <mergeCell ref="C18:D18"/>
    <mergeCell ref="A43:G43"/>
    <mergeCell ref="B44:C44"/>
    <mergeCell ref="B45:C45"/>
    <mergeCell ref="B46:C46"/>
    <mergeCell ref="B47:C47"/>
    <mergeCell ref="D47:G47"/>
    <mergeCell ref="B59:C59"/>
    <mergeCell ref="B60:C60"/>
    <mergeCell ref="B61:C61"/>
    <mergeCell ref="D61:G61"/>
    <mergeCell ref="B64:C64"/>
    <mergeCell ref="E64:G64"/>
    <mergeCell ref="A42:G42"/>
    <mergeCell ref="B78:C78"/>
    <mergeCell ref="E78:G78"/>
    <mergeCell ref="B79:G79"/>
    <mergeCell ref="A71:G71"/>
    <mergeCell ref="B72:C72"/>
    <mergeCell ref="B73:C73"/>
    <mergeCell ref="B74:C74"/>
    <mergeCell ref="B75:C75"/>
    <mergeCell ref="D75:G75"/>
    <mergeCell ref="B65:G65"/>
    <mergeCell ref="B50:C50"/>
    <mergeCell ref="E50:G50"/>
    <mergeCell ref="B51:G51"/>
    <mergeCell ref="A57:G57"/>
    <mergeCell ref="B58:C58"/>
  </mergeCells>
  <phoneticPr fontId="1"/>
  <pageMargins left="0.3" right="0.3" top="0.4" bottom="0.4" header="0.2" footer="0.2"/>
  <pageSetup paperSize="9" scale="72" fitToHeight="2" orientation="portrait" r:id="rId1"/>
  <headerFooter>
    <oddFooter>&amp;C&amp;P / &amp;N</oddFooter>
  </headerFooter>
  <rowBreaks count="1" manualBreakCount="1">
    <brk id="51" max="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C571553A-28F8-4874-8730-19217A961B25}">
          <x14:formula1>
            <xm:f>レート表!$A$2:$A$18</xm:f>
          </x14:formula1>
          <xm:sqref>E45:E46 E73:E74 E59:E60 E26:E34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8279-D545-418C-A4A5-05EEB512269E}">
  <dimension ref="A1:D18"/>
  <sheetViews>
    <sheetView workbookViewId="0">
      <selection activeCell="D1" sqref="D1"/>
    </sheetView>
  </sheetViews>
  <sheetFormatPr defaultRowHeight="13.5"/>
  <cols>
    <col min="1" max="1" width="10.75" bestFit="1" customWidth="1"/>
    <col min="2" max="2" width="25.625" customWidth="1"/>
    <col min="3" max="3" width="9" customWidth="1"/>
    <col min="4" max="4" width="16" customWidth="1"/>
  </cols>
  <sheetData>
    <row r="1" spans="1:4" ht="18.75">
      <c r="A1" s="31" t="s">
        <v>73</v>
      </c>
      <c r="B1" s="31" t="s">
        <v>74</v>
      </c>
      <c r="C1" s="31" t="s">
        <v>75</v>
      </c>
      <c r="D1" s="32" t="s">
        <v>76</v>
      </c>
    </row>
    <row r="2" spans="1:4" ht="18.75">
      <c r="A2" s="28" t="s">
        <v>44</v>
      </c>
      <c r="B2" s="29" t="s">
        <v>77</v>
      </c>
      <c r="C2" s="30">
        <v>1</v>
      </c>
    </row>
    <row r="3" spans="1:4" ht="18.75">
      <c r="A3" s="28" t="s">
        <v>37</v>
      </c>
      <c r="B3" s="29" t="s">
        <v>78</v>
      </c>
      <c r="C3" s="30">
        <v>159.80000000000001</v>
      </c>
    </row>
    <row r="4" spans="1:4" ht="18.75">
      <c r="A4" s="28" t="s">
        <v>35</v>
      </c>
      <c r="B4" s="29" t="s">
        <v>79</v>
      </c>
      <c r="C4" s="30">
        <v>185.66</v>
      </c>
    </row>
    <row r="5" spans="1:4" ht="18.75">
      <c r="A5" s="28" t="s">
        <v>80</v>
      </c>
      <c r="B5" s="29" t="s">
        <v>81</v>
      </c>
      <c r="C5" s="30">
        <v>23.79</v>
      </c>
    </row>
    <row r="6" spans="1:4" ht="18.75">
      <c r="A6" s="28" t="s">
        <v>82</v>
      </c>
      <c r="B6" s="29" t="s">
        <v>83</v>
      </c>
      <c r="C6" s="30">
        <v>0.1168</v>
      </c>
    </row>
    <row r="7" spans="1:4" ht="18.75">
      <c r="A7" s="28" t="s">
        <v>84</v>
      </c>
      <c r="B7" s="29" t="s">
        <v>85</v>
      </c>
      <c r="C7" s="30">
        <v>216.56</v>
      </c>
    </row>
    <row r="8" spans="1:4" ht="18.75">
      <c r="A8" s="28" t="s">
        <v>86</v>
      </c>
      <c r="B8" s="29" t="s">
        <v>87</v>
      </c>
      <c r="C8" s="30">
        <v>114.59</v>
      </c>
    </row>
    <row r="9" spans="1:4" ht="18.75">
      <c r="A9" s="28" t="s">
        <v>88</v>
      </c>
      <c r="B9" s="29" t="s">
        <v>89</v>
      </c>
      <c r="C9" s="30">
        <v>115.34</v>
      </c>
    </row>
    <row r="10" spans="1:4" ht="18.75">
      <c r="A10" s="28" t="s">
        <v>90</v>
      </c>
      <c r="B10" s="29" t="s">
        <v>91</v>
      </c>
      <c r="C10" s="30">
        <v>125.67</v>
      </c>
    </row>
    <row r="11" spans="1:4" ht="18.75">
      <c r="A11" s="28" t="s">
        <v>92</v>
      </c>
      <c r="B11" s="29" t="s">
        <v>93</v>
      </c>
      <c r="C11" s="30">
        <v>4.82</v>
      </c>
    </row>
    <row r="12" spans="1:4" ht="18.75">
      <c r="A12" s="28" t="s">
        <v>94</v>
      </c>
      <c r="B12" s="29" t="s">
        <v>95</v>
      </c>
      <c r="C12" s="30">
        <v>6.1437999999999996E-3</v>
      </c>
    </row>
    <row r="13" spans="1:4" ht="18.75">
      <c r="A13" s="28" t="s">
        <v>96</v>
      </c>
      <c r="B13" s="29" t="s">
        <v>97</v>
      </c>
      <c r="C13" s="30">
        <v>1.69</v>
      </c>
    </row>
    <row r="14" spans="1:4" ht="18.75">
      <c r="A14" s="28" t="s">
        <v>98</v>
      </c>
      <c r="B14" s="29" t="s">
        <v>99</v>
      </c>
      <c r="C14" s="30">
        <v>8.9999999999999993E-3</v>
      </c>
    </row>
    <row r="15" spans="1:4" ht="18.75">
      <c r="A15" s="28" t="s">
        <v>100</v>
      </c>
      <c r="B15" s="29" t="s">
        <v>101</v>
      </c>
      <c r="C15" s="30">
        <v>39.664000000000001</v>
      </c>
    </row>
    <row r="16" spans="1:4" ht="18.75">
      <c r="A16" s="28" t="s">
        <v>102</v>
      </c>
      <c r="B16" s="29" t="s">
        <v>103</v>
      </c>
      <c r="C16" s="30">
        <v>2.58</v>
      </c>
    </row>
    <row r="17" spans="1:3" ht="18.75">
      <c r="A17" s="28" t="s">
        <v>104</v>
      </c>
      <c r="B17" s="29" t="s">
        <v>105</v>
      </c>
      <c r="C17" s="30">
        <v>94.62</v>
      </c>
    </row>
    <row r="18" spans="1:3" ht="18.75">
      <c r="A18" s="28" t="s">
        <v>106</v>
      </c>
      <c r="B18" s="29" t="s">
        <v>107</v>
      </c>
      <c r="C18" s="30">
        <v>197.58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102d49-5a9a-4b4d-8eff-4856ad40bd1f">
      <Terms xmlns="http://schemas.microsoft.com/office/infopath/2007/PartnerControls"/>
    </lcf76f155ced4ddcb4097134ff3c332f>
    <TaxCatchAll xmlns="db3374bd-34fc-4f98-8214-c79f1ab4342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19DA51BFF2174D9026E7B7A879879D" ma:contentTypeVersion="20" ma:contentTypeDescription="新しいドキュメントを作成します。" ma:contentTypeScope="" ma:versionID="a40052a19096a1d934bc2d96765f6002">
  <xsd:schema xmlns:xsd="http://www.w3.org/2001/XMLSchema" xmlns:xs="http://www.w3.org/2001/XMLSchema" xmlns:p="http://schemas.microsoft.com/office/2006/metadata/properties" xmlns:ns2="b3102d49-5a9a-4b4d-8eff-4856ad40bd1f" xmlns:ns3="db3374bd-34fc-4f98-8214-c79f1ab43422" targetNamespace="http://schemas.microsoft.com/office/2006/metadata/properties" ma:root="true" ma:fieldsID="f7988e65881a583d2bb743389a409c35" ns2:_="" ns3:_="">
    <xsd:import namespace="b3102d49-5a9a-4b4d-8eff-4856ad40bd1f"/>
    <xsd:import namespace="db3374bd-34fc-4f98-8214-c79f1ab43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02d49-5a9a-4b4d-8eff-4856ad40b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244ea0be-3bdc-4a99-ad42-0e885abbc2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374bd-34fc-4f98-8214-c79f1ab4342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99e5343-6c37-467f-8e74-633d1b82f722}" ma:internalName="TaxCatchAll" ma:readOnly="false" ma:showField="CatchAllData" ma:web="db3374bd-34fc-4f98-8214-c79f1ab434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EF01E8-622D-4191-828E-ACB5DA46F9EE}">
  <ds:schemaRefs>
    <ds:schemaRef ds:uri="db3374bd-34fc-4f98-8214-c79f1ab43422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b3102d49-5a9a-4b4d-8eff-4856ad40bd1f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8B34044-2B29-4B35-8B12-667FF4962F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0416F5-1713-403C-85EE-04EF60666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102d49-5a9a-4b4d-8eff-4856ad40bd1f"/>
    <ds:schemaRef ds:uri="db3374bd-34fc-4f98-8214-c79f1ab43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fc5048d-9704-40ed-8a4c-a35ccf36a936}" enabled="0" method="" siteId="{bfc5048d-9704-40ed-8a4c-a35ccf36a9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Letter of Financial Support</vt:lpstr>
      <vt:lpstr>レート表</vt:lpstr>
      <vt:lpstr>'Letter of Financial Support'!Print_Area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勝又　匡介(KATSUMATA Kyosuke)</dc:creator>
  <cp:keywords/>
  <dc:description/>
  <cp:lastModifiedBy>渡久地　貴彰(TOGUCHI Takaaki)</cp:lastModifiedBy>
  <cp:revision/>
  <cp:lastPrinted>2026-09-14T05:25:06Z</cp:lastPrinted>
  <dcterms:created xsi:type="dcterms:W3CDTF">2026-08-07T01:45:44Z</dcterms:created>
  <dcterms:modified xsi:type="dcterms:W3CDTF">2026-09-14T09:46:02Z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0x0101009519DA51BFF2174D9026E7B7A879879D</vt:lpwstr>
  </property>
  <property fmtid="{D5CDD505-2E9C-101B-9397-08002B2CF9AE}" pid="3" name="MediaServiceImageTags">
    <vt:lpwstr/>
  </property>
</Properties>
</file>