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ujii.YIS\Documents\20261001\20261001\大分\"/>
    </mc:Choice>
  </mc:AlternateContent>
  <xr:revisionPtr revIDLastSave="0" documentId="13_ncr:1_{C32DC62F-4BBF-42A4-92B5-8F082F2BAA2A}" xr6:coauthVersionLast="47" xr6:coauthVersionMax="47" xr10:uidLastSave="{00000000-0000-0000-0000-000000000000}"/>
  <bookViews>
    <workbookView xWindow="-110" yWindow="-110" windowWidth="38620" windowHeight="21100" tabRatio="697" activeTab="1" xr2:uid="{5AB49B60-4D0A-4BD3-A7E4-C5CC2370164C}"/>
  </bookViews>
  <sheets>
    <sheet name="集計" sheetId="8" r:id="rId1"/>
    <sheet name="藤津郡・嬉野市・鹿島市・杵島郡・武雄市・多久市・小城市" sheetId="4" r:id="rId2"/>
    <sheet name="佐賀市・神埼市郡" sheetId="5" r:id="rId3"/>
    <sheet name="三養基郡・鳥栖市・西松浦軍・伊万里市" sheetId="6" r:id="rId4"/>
    <sheet name="東松浦郡・唐津市" sheetId="7" r:id="rId5"/>
  </sheets>
  <definedNames>
    <definedName name="_xlnm.Print_Area" localSheetId="2">佐賀市・神埼市郡!$A$1:$T$64</definedName>
    <definedName name="_xlnm.Print_Area" localSheetId="3">三養基郡・鳥栖市・西松浦軍・伊万里市!$A$1:$T$61</definedName>
    <definedName name="_xlnm.Print_Area" localSheetId="4">東松浦郡・唐津市!$A$1:$T$62</definedName>
    <definedName name="_xlnm.Print_Area" localSheetId="1">藤津郡・嬉野市・鹿島市・杵島郡・武雄市・多久市・小城市!$A$1:$T$64</definedName>
    <definedName name="_xlnm.Print_Titles" localSheetId="0">集計!$1:$6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7" l="1"/>
  <c r="P20" i="7"/>
  <c r="B19" i="7" s="1"/>
  <c r="Q20" i="7"/>
  <c r="S20" i="7"/>
  <c r="T20" i="7"/>
  <c r="B20" i="7" s="1"/>
  <c r="D45" i="7"/>
  <c r="E45" i="7"/>
  <c r="G45" i="7"/>
  <c r="H45" i="7"/>
  <c r="J45" i="7"/>
  <c r="B44" i="7" s="1"/>
  <c r="K45" i="7"/>
  <c r="I22" i="8" s="1"/>
  <c r="M45" i="7"/>
  <c r="N45" i="7"/>
  <c r="P45" i="7"/>
  <c r="Q45" i="7"/>
  <c r="M22" i="8" s="1"/>
  <c r="S45" i="7"/>
  <c r="T45" i="7"/>
  <c r="D21" i="6"/>
  <c r="D17" i="8" s="1"/>
  <c r="E21" i="6"/>
  <c r="G21" i="6"/>
  <c r="F17" i="8" s="1"/>
  <c r="H21" i="6"/>
  <c r="G17" i="8" s="1"/>
  <c r="J21" i="6"/>
  <c r="K21" i="6"/>
  <c r="M21" i="6"/>
  <c r="J17" i="8" s="1"/>
  <c r="N21" i="6"/>
  <c r="P21" i="6"/>
  <c r="L17" i="8" s="1"/>
  <c r="Q21" i="6"/>
  <c r="S21" i="6"/>
  <c r="T21" i="6"/>
  <c r="D32" i="6"/>
  <c r="D18" i="8" s="1"/>
  <c r="E32" i="6"/>
  <c r="G32" i="6"/>
  <c r="F18" i="8" s="1"/>
  <c r="H32" i="6"/>
  <c r="G18" i="8" s="1"/>
  <c r="J32" i="6"/>
  <c r="H18" i="8" s="1"/>
  <c r="K32" i="6"/>
  <c r="M32" i="6"/>
  <c r="N32" i="6"/>
  <c r="K18" i="8" s="1"/>
  <c r="P32" i="6"/>
  <c r="L18" i="8" s="1"/>
  <c r="Q32" i="6"/>
  <c r="S32" i="6"/>
  <c r="N18" i="8" s="1"/>
  <c r="T32" i="6"/>
  <c r="D41" i="6"/>
  <c r="E41" i="6"/>
  <c r="E19" i="8" s="1"/>
  <c r="H41" i="6"/>
  <c r="B41" i="6" s="1"/>
  <c r="K41" i="6"/>
  <c r="M41" i="6"/>
  <c r="N41" i="6"/>
  <c r="P41" i="6"/>
  <c r="L19" i="8" s="1"/>
  <c r="Q41" i="6"/>
  <c r="S41" i="6"/>
  <c r="N19" i="8" s="1"/>
  <c r="T41" i="6"/>
  <c r="D57" i="6"/>
  <c r="E57" i="6"/>
  <c r="G57" i="6"/>
  <c r="H57" i="6"/>
  <c r="G20" i="8" s="1"/>
  <c r="J57" i="6"/>
  <c r="H20" i="8" s="1"/>
  <c r="K57" i="6"/>
  <c r="B57" i="6" s="1"/>
  <c r="M57" i="6"/>
  <c r="N57" i="6"/>
  <c r="K20" i="8" s="1"/>
  <c r="P57" i="6"/>
  <c r="L20" i="8" s="1"/>
  <c r="Q57" i="6"/>
  <c r="S57" i="6"/>
  <c r="T57" i="6"/>
  <c r="D45" i="5"/>
  <c r="E45" i="5"/>
  <c r="G45" i="5"/>
  <c r="H45" i="5"/>
  <c r="J45" i="5"/>
  <c r="K45" i="5"/>
  <c r="B45" i="5" s="1"/>
  <c r="M45" i="5"/>
  <c r="J14" i="8" s="1"/>
  <c r="N45" i="5"/>
  <c r="P45" i="5"/>
  <c r="Q45" i="5"/>
  <c r="S45" i="5"/>
  <c r="T45" i="5"/>
  <c r="O14" i="8" s="1"/>
  <c r="D52" i="5"/>
  <c r="B51" i="5" s="1"/>
  <c r="E52" i="5"/>
  <c r="G52" i="5"/>
  <c r="H52" i="5"/>
  <c r="G15" i="8" s="1"/>
  <c r="J52" i="5"/>
  <c r="H15" i="8" s="1"/>
  <c r="M52" i="5"/>
  <c r="J15" i="8" s="1"/>
  <c r="N52" i="5"/>
  <c r="K15" i="8" s="1"/>
  <c r="P52" i="5"/>
  <c r="Q52" i="5"/>
  <c r="S52" i="5"/>
  <c r="N15" i="8" s="1"/>
  <c r="T52" i="5"/>
  <c r="D56" i="5"/>
  <c r="E56" i="5"/>
  <c r="E16" i="8" s="1"/>
  <c r="G56" i="5"/>
  <c r="F16" i="8" s="1"/>
  <c r="H56" i="5"/>
  <c r="M56" i="5"/>
  <c r="N56" i="5"/>
  <c r="P56" i="5"/>
  <c r="Q56" i="5"/>
  <c r="S56" i="5"/>
  <c r="N16" i="8" s="1"/>
  <c r="T56" i="5"/>
  <c r="M16" i="4"/>
  <c r="N16" i="4"/>
  <c r="K7" i="8" s="1"/>
  <c r="P16" i="4"/>
  <c r="L7" i="8" s="1"/>
  <c r="P7" i="8" s="1"/>
  <c r="Q16" i="4"/>
  <c r="S16" i="4"/>
  <c r="T16" i="4"/>
  <c r="O7" i="8" s="1"/>
  <c r="D22" i="4"/>
  <c r="B21" i="4" s="1"/>
  <c r="E22" i="4"/>
  <c r="G22" i="4"/>
  <c r="F8" i="8" s="1"/>
  <c r="H22" i="4"/>
  <c r="G8" i="8" s="1"/>
  <c r="K22" i="4"/>
  <c r="I8" i="8" s="1"/>
  <c r="M22" i="4"/>
  <c r="J8" i="8" s="1"/>
  <c r="N22" i="4"/>
  <c r="K8" i="8" s="1"/>
  <c r="P22" i="4"/>
  <c r="Q22" i="4"/>
  <c r="M8" i="8" s="1"/>
  <c r="S22" i="4"/>
  <c r="T22" i="4"/>
  <c r="D28" i="4"/>
  <c r="G28" i="4"/>
  <c r="J28" i="4"/>
  <c r="M28" i="4"/>
  <c r="N28" i="4"/>
  <c r="K9" i="8" s="1"/>
  <c r="P28" i="4"/>
  <c r="B27" i="4" s="1"/>
  <c r="Q28" i="4"/>
  <c r="S28" i="4"/>
  <c r="T28" i="4"/>
  <c r="D37" i="4"/>
  <c r="B36" i="4" s="1"/>
  <c r="E37" i="4"/>
  <c r="M37" i="4"/>
  <c r="N37" i="4"/>
  <c r="P37" i="4"/>
  <c r="L10" i="8" s="1"/>
  <c r="P10" i="8" s="1"/>
  <c r="Q37" i="4"/>
  <c r="B37" i="4" s="1"/>
  <c r="S37" i="4"/>
  <c r="T37" i="4"/>
  <c r="D46" i="4"/>
  <c r="E46" i="4"/>
  <c r="E11" i="8" s="1"/>
  <c r="G46" i="4"/>
  <c r="J46" i="4"/>
  <c r="H11" i="8" s="1"/>
  <c r="M46" i="4"/>
  <c r="B45" i="4" s="1"/>
  <c r="N46" i="4"/>
  <c r="P46" i="4"/>
  <c r="Q46" i="4"/>
  <c r="M11" i="8" s="1"/>
  <c r="S46" i="4"/>
  <c r="T46" i="4"/>
  <c r="D52" i="4"/>
  <c r="G52" i="4"/>
  <c r="H52" i="4"/>
  <c r="J52" i="4"/>
  <c r="K52" i="4"/>
  <c r="M52" i="4"/>
  <c r="N52" i="4"/>
  <c r="P52" i="4"/>
  <c r="L12" i="8" s="1"/>
  <c r="Q52" i="4"/>
  <c r="S52" i="4"/>
  <c r="T52" i="4"/>
  <c r="D59" i="4"/>
  <c r="E59" i="4"/>
  <c r="G59" i="4"/>
  <c r="H59" i="4"/>
  <c r="G13" i="8" s="1"/>
  <c r="J59" i="4"/>
  <c r="H13" i="8" s="1"/>
  <c r="K59" i="4"/>
  <c r="I13" i="8" s="1"/>
  <c r="M59" i="4"/>
  <c r="J13" i="8" s="1"/>
  <c r="N59" i="4"/>
  <c r="K13" i="8" s="1"/>
  <c r="P59" i="4"/>
  <c r="Q59" i="4"/>
  <c r="S59" i="4"/>
  <c r="T59" i="4"/>
  <c r="D7" i="8"/>
  <c r="E7" i="8"/>
  <c r="F7" i="8"/>
  <c r="G7" i="8"/>
  <c r="H7" i="8"/>
  <c r="I7" i="8"/>
  <c r="J7" i="8"/>
  <c r="M7" i="8"/>
  <c r="N7" i="8"/>
  <c r="E8" i="8"/>
  <c r="H8" i="8"/>
  <c r="L8" i="8"/>
  <c r="N8" i="8"/>
  <c r="O8" i="8"/>
  <c r="D9" i="8"/>
  <c r="E9" i="8"/>
  <c r="F9" i="8"/>
  <c r="P9" i="8" s="1"/>
  <c r="G9" i="8"/>
  <c r="Q9" i="8" s="1"/>
  <c r="H9" i="8"/>
  <c r="I9" i="8"/>
  <c r="J9" i="8"/>
  <c r="L9" i="8"/>
  <c r="M9" i="8"/>
  <c r="N9" i="8"/>
  <c r="O9" i="8"/>
  <c r="D10" i="8"/>
  <c r="E10" i="8"/>
  <c r="F10" i="8"/>
  <c r="G10" i="8"/>
  <c r="H10" i="8"/>
  <c r="I10" i="8"/>
  <c r="J10" i="8"/>
  <c r="K10" i="8"/>
  <c r="N10" i="8"/>
  <c r="O10" i="8"/>
  <c r="D11" i="8"/>
  <c r="F11" i="8"/>
  <c r="G11" i="8"/>
  <c r="I11" i="8"/>
  <c r="K11" i="8"/>
  <c r="L11" i="8"/>
  <c r="N11" i="8"/>
  <c r="O11" i="8"/>
  <c r="D12" i="8"/>
  <c r="E12" i="8"/>
  <c r="G12" i="8"/>
  <c r="H12" i="8"/>
  <c r="I12" i="8"/>
  <c r="J12" i="8"/>
  <c r="K12" i="8"/>
  <c r="M12" i="8"/>
  <c r="N12" i="8"/>
  <c r="O12" i="8"/>
  <c r="F13" i="8"/>
  <c r="L13" i="8"/>
  <c r="M13" i="8"/>
  <c r="N13" i="8"/>
  <c r="O13" i="8"/>
  <c r="E14" i="8"/>
  <c r="F14" i="8"/>
  <c r="G14" i="8"/>
  <c r="H14" i="8"/>
  <c r="K14" i="8"/>
  <c r="L14" i="8"/>
  <c r="M14" i="8"/>
  <c r="N14" i="8"/>
  <c r="E15" i="8"/>
  <c r="F15" i="8"/>
  <c r="I15" i="8"/>
  <c r="L15" i="8"/>
  <c r="M15" i="8"/>
  <c r="O15" i="8"/>
  <c r="G16" i="8"/>
  <c r="H16" i="8"/>
  <c r="I16" i="8"/>
  <c r="J16" i="8"/>
  <c r="K16" i="8"/>
  <c r="L16" i="8"/>
  <c r="M16" i="8"/>
  <c r="O16" i="8"/>
  <c r="H17" i="8"/>
  <c r="I17" i="8"/>
  <c r="K17" i="8"/>
  <c r="M17" i="8"/>
  <c r="N17" i="8"/>
  <c r="O17" i="8"/>
  <c r="I18" i="8"/>
  <c r="J18" i="8"/>
  <c r="M18" i="8"/>
  <c r="O18" i="8"/>
  <c r="D19" i="8"/>
  <c r="F19" i="8"/>
  <c r="H19" i="8"/>
  <c r="I19" i="8"/>
  <c r="J19" i="8"/>
  <c r="K19" i="8"/>
  <c r="M19" i="8"/>
  <c r="O19" i="8"/>
  <c r="D20" i="8"/>
  <c r="E20" i="8"/>
  <c r="J20" i="8"/>
  <c r="M20" i="8"/>
  <c r="N20" i="8"/>
  <c r="O20" i="8"/>
  <c r="D21" i="8"/>
  <c r="E21" i="8"/>
  <c r="F21" i="8"/>
  <c r="G21" i="8"/>
  <c r="H21" i="8"/>
  <c r="I21" i="8"/>
  <c r="J21" i="8"/>
  <c r="K21" i="8"/>
  <c r="L21" i="8"/>
  <c r="M21" i="8"/>
  <c r="N21" i="8"/>
  <c r="D22" i="8"/>
  <c r="E22" i="8"/>
  <c r="F22" i="8"/>
  <c r="J22" i="8"/>
  <c r="K22" i="8"/>
  <c r="L22" i="8"/>
  <c r="N22" i="8"/>
  <c r="O22" i="8"/>
  <c r="S24" i="8"/>
  <c r="B45" i="7" l="1"/>
  <c r="H22" i="8"/>
  <c r="P22" i="8" s="1"/>
  <c r="P21" i="8"/>
  <c r="I20" i="8"/>
  <c r="Q20" i="8" s="1"/>
  <c r="B56" i="6"/>
  <c r="P19" i="8"/>
  <c r="B40" i="6"/>
  <c r="P18" i="8"/>
  <c r="B32" i="6"/>
  <c r="E18" i="8"/>
  <c r="Q18" i="8" s="1"/>
  <c r="B21" i="6"/>
  <c r="E17" i="8"/>
  <c r="Q17" i="8" s="1"/>
  <c r="Q16" i="8"/>
  <c r="B55" i="5"/>
  <c r="D16" i="8"/>
  <c r="P16" i="8" s="1"/>
  <c r="B56" i="5"/>
  <c r="P15" i="8"/>
  <c r="D15" i="8"/>
  <c r="Q15" i="8"/>
  <c r="B52" i="5"/>
  <c r="B44" i="5"/>
  <c r="P14" i="8"/>
  <c r="D14" i="8"/>
  <c r="B59" i="4"/>
  <c r="E13" i="8"/>
  <c r="Q13" i="8" s="1"/>
  <c r="B58" i="4"/>
  <c r="D13" i="8"/>
  <c r="P13" i="8" s="1"/>
  <c r="B51" i="4"/>
  <c r="B52" i="4"/>
  <c r="Q12" i="8"/>
  <c r="F12" i="8"/>
  <c r="P12" i="8" s="1"/>
  <c r="J11" i="8"/>
  <c r="P11" i="8" s="1"/>
  <c r="H24" i="8"/>
  <c r="P8" i="8"/>
  <c r="K24" i="8"/>
  <c r="D8" i="8"/>
  <c r="B22" i="4"/>
  <c r="B15" i="4"/>
  <c r="L24" i="8"/>
  <c r="Q8" i="8"/>
  <c r="Q10" i="8"/>
  <c r="Q11" i="8"/>
  <c r="Q7" i="8"/>
  <c r="N24" i="8"/>
  <c r="O24" i="8"/>
  <c r="P17" i="8"/>
  <c r="F20" i="8"/>
  <c r="P20" i="8" s="1"/>
  <c r="B46" i="4"/>
  <c r="B16" i="4"/>
  <c r="B20" i="6"/>
  <c r="G22" i="8"/>
  <c r="Q22" i="8" s="1"/>
  <c r="O21" i="8"/>
  <c r="Q21" i="8" s="1"/>
  <c r="G19" i="8"/>
  <c r="Q19" i="8" s="1"/>
  <c r="M10" i="8"/>
  <c r="M24" i="8" s="1"/>
  <c r="B31" i="6"/>
  <c r="I14" i="8"/>
  <c r="B28" i="4"/>
  <c r="E24" i="8" l="1"/>
  <c r="D24" i="8"/>
  <c r="O5" i="7"/>
  <c r="O5" i="6" s="1"/>
  <c r="J24" i="8"/>
  <c r="P24" i="8"/>
  <c r="F24" i="8"/>
  <c r="I24" i="8"/>
  <c r="Q14" i="8"/>
  <c r="Q24" i="8" s="1"/>
  <c r="G24" i="8"/>
  <c r="O5" i="4" l="1"/>
  <c r="O5" i="5"/>
</calcChain>
</file>

<file path=xl/sharedStrings.xml><?xml version="1.0" encoding="utf-8"?>
<sst xmlns="http://schemas.openxmlformats.org/spreadsheetml/2006/main" count="550" uniqueCount="248">
  <si>
    <t>銘 柄</t>
  </si>
  <si>
    <t xml:space="preserve"> </t>
    <phoneticPr fontId="2"/>
  </si>
  <si>
    <t>配    布</t>
    <rPh sb="0" eb="6">
      <t>ハイフ</t>
    </rPh>
    <phoneticPr fontId="2"/>
  </si>
  <si>
    <t>読        売</t>
    <rPh sb="0" eb="10">
      <t>ヨミウリ</t>
    </rPh>
    <phoneticPr fontId="2"/>
  </si>
  <si>
    <t>毎        日</t>
    <rPh sb="0" eb="10">
      <t>マイニチ</t>
    </rPh>
    <phoneticPr fontId="2"/>
  </si>
  <si>
    <t>朝        日</t>
    <rPh sb="0" eb="10">
      <t>アサヒ</t>
    </rPh>
    <phoneticPr fontId="2"/>
  </si>
  <si>
    <t>コード        ０１</t>
    <phoneticPr fontId="2"/>
  </si>
  <si>
    <t>コード        ０２</t>
    <phoneticPr fontId="2"/>
  </si>
  <si>
    <t>コード        ０３</t>
    <phoneticPr fontId="2"/>
  </si>
  <si>
    <t>コード        ０８</t>
    <phoneticPr fontId="2"/>
  </si>
  <si>
    <t xml:space="preserve"> </t>
    <phoneticPr fontId="2"/>
  </si>
  <si>
    <t>店   名</t>
    <rPh sb="0" eb="5">
      <t>テンメイ</t>
    </rPh>
    <phoneticPr fontId="2"/>
  </si>
  <si>
    <t>◆小    計◆</t>
    <rPh sb="1" eb="7">
      <t>ショウケイ</t>
    </rPh>
    <phoneticPr fontId="2"/>
  </si>
  <si>
    <t xml:space="preserve"> </t>
    <phoneticPr fontId="2"/>
  </si>
  <si>
    <t>西   日   本</t>
    <rPh sb="0" eb="9">
      <t>ニシニホン</t>
    </rPh>
    <phoneticPr fontId="2"/>
  </si>
  <si>
    <t>市郡区</t>
    <phoneticPr fontId="2"/>
  </si>
  <si>
    <t>佐        賀</t>
    <rPh sb="0" eb="1">
      <t>サニッケイ</t>
    </rPh>
    <rPh sb="9" eb="10">
      <t>ガ</t>
    </rPh>
    <phoneticPr fontId="2"/>
  </si>
  <si>
    <t>コード        ７６</t>
    <phoneticPr fontId="2"/>
  </si>
  <si>
    <t>藤津郡</t>
    <rPh sb="0" eb="3">
      <t>フジツグン</t>
    </rPh>
    <phoneticPr fontId="2"/>
  </si>
  <si>
    <t>鹿島市</t>
    <rPh sb="0" eb="3">
      <t>カシマシ</t>
    </rPh>
    <phoneticPr fontId="2"/>
  </si>
  <si>
    <t>杵島郡</t>
    <rPh sb="0" eb="3">
      <t>キシマグン</t>
    </rPh>
    <phoneticPr fontId="2"/>
  </si>
  <si>
    <t>武雄市</t>
    <rPh sb="0" eb="3">
      <t>タケオシ</t>
    </rPh>
    <phoneticPr fontId="2"/>
  </si>
  <si>
    <t>多久市</t>
    <rPh sb="0" eb="3">
      <t>タクシ</t>
    </rPh>
    <phoneticPr fontId="2"/>
  </si>
  <si>
    <t>佐賀市</t>
    <rPh sb="0" eb="3">
      <t>サガシ</t>
    </rPh>
    <phoneticPr fontId="2"/>
  </si>
  <si>
    <t>三養基郡</t>
    <rPh sb="0" eb="4">
      <t>ミヤキグン</t>
    </rPh>
    <phoneticPr fontId="2"/>
  </si>
  <si>
    <t>鳥栖市</t>
    <rPh sb="0" eb="3">
      <t>トスシ</t>
    </rPh>
    <phoneticPr fontId="2"/>
  </si>
  <si>
    <t>西松浦郡</t>
    <rPh sb="0" eb="4">
      <t>ニシマツウラグン</t>
    </rPh>
    <phoneticPr fontId="2"/>
  </si>
  <si>
    <t>伊万里市</t>
    <rPh sb="0" eb="4">
      <t>イマリシ</t>
    </rPh>
    <phoneticPr fontId="2"/>
  </si>
  <si>
    <t xml:space="preserve">                    佐賀営業所</t>
    <rPh sb="20" eb="22">
      <t>サガ</t>
    </rPh>
    <rPh sb="22" eb="25">
      <t>エイギョウショ</t>
    </rPh>
    <phoneticPr fontId="2"/>
  </si>
  <si>
    <t>小城市</t>
    <rPh sb="0" eb="3">
      <t>オギシ</t>
    </rPh>
    <phoneticPr fontId="2"/>
  </si>
  <si>
    <t>東松浦郡</t>
    <rPh sb="0" eb="4">
      <t>ヒガシマツウラグン</t>
    </rPh>
    <phoneticPr fontId="2"/>
  </si>
  <si>
    <t>唐津東松浦</t>
    <rPh sb="0" eb="2">
      <t>カラツ</t>
    </rPh>
    <rPh sb="2" eb="5">
      <t>ヒガシマツウラ</t>
    </rPh>
    <phoneticPr fontId="2"/>
  </si>
  <si>
    <t>嬉野市</t>
    <rPh sb="0" eb="3">
      <t>ウレシノシ</t>
    </rPh>
    <phoneticPr fontId="2"/>
  </si>
  <si>
    <t>神埼市</t>
    <rPh sb="0" eb="2">
      <t>カンザキ</t>
    </rPh>
    <rPh sb="2" eb="3">
      <t>シ</t>
    </rPh>
    <phoneticPr fontId="2"/>
  </si>
  <si>
    <t>枚    数</t>
    <phoneticPr fontId="2"/>
  </si>
  <si>
    <t>枚    数</t>
    <phoneticPr fontId="2"/>
  </si>
  <si>
    <t>スポンサー名</t>
    <rPh sb="5" eb="6">
      <t>ナ</t>
    </rPh>
    <phoneticPr fontId="2"/>
  </si>
  <si>
    <t>請求先</t>
    <rPh sb="0" eb="2">
      <t>セイキュウ</t>
    </rPh>
    <rPh sb="2" eb="3">
      <t>サキ</t>
    </rPh>
    <phoneticPr fontId="2"/>
  </si>
  <si>
    <t>折　込　日</t>
    <rPh sb="0" eb="1">
      <t>オリ</t>
    </rPh>
    <rPh sb="2" eb="3">
      <t>コミ</t>
    </rPh>
    <rPh sb="4" eb="5">
      <t>ヒ</t>
    </rPh>
    <phoneticPr fontId="2"/>
  </si>
  <si>
    <t>サイズ</t>
    <phoneticPr fontId="2"/>
  </si>
  <si>
    <t>枚　数</t>
    <rPh sb="0" eb="1">
      <t>マイ</t>
    </rPh>
    <rPh sb="2" eb="3">
      <t>スウ</t>
    </rPh>
    <phoneticPr fontId="2"/>
  </si>
  <si>
    <t>センター名</t>
    <rPh sb="4" eb="5">
      <t>ナ</t>
    </rPh>
    <phoneticPr fontId="2"/>
  </si>
  <si>
    <t>No.</t>
    <phoneticPr fontId="2"/>
  </si>
  <si>
    <t>枚</t>
    <rPh sb="0" eb="1">
      <t>マイ</t>
    </rPh>
    <phoneticPr fontId="2"/>
  </si>
  <si>
    <t>■地区枚数■</t>
    <rPh sb="1" eb="3">
      <t>チク</t>
    </rPh>
    <phoneticPr fontId="2"/>
  </si>
  <si>
    <t>■配布枚数■</t>
    <rPh sb="1" eb="3">
      <t>ハイフ</t>
    </rPh>
    <phoneticPr fontId="2"/>
  </si>
  <si>
    <t>神埼郡　※</t>
    <rPh sb="0" eb="3">
      <t>カンザキグン</t>
    </rPh>
    <phoneticPr fontId="2"/>
  </si>
  <si>
    <t>タイトル</t>
    <phoneticPr fontId="2"/>
  </si>
  <si>
    <t>　　　年　　月　　日 　曜</t>
    <phoneticPr fontId="2"/>
  </si>
  <si>
    <t>日        経</t>
    <rPh sb="0" eb="1">
      <t>ニチ</t>
    </rPh>
    <rPh sb="9" eb="10">
      <t>ケイ</t>
    </rPh>
    <phoneticPr fontId="2"/>
  </si>
  <si>
    <t>コード        ０５</t>
    <phoneticPr fontId="2"/>
  </si>
  <si>
    <r>
      <t xml:space="preserve">              佐     賀     県  </t>
    </r>
    <r>
      <rPr>
        <sz val="11"/>
        <rFont val="HG丸ｺﾞｼｯｸM-PRO"/>
        <family val="3"/>
        <charset val="128"/>
      </rPr>
      <t>コード ４１</t>
    </r>
    <rPh sb="14" eb="15">
      <t>サ</t>
    </rPh>
    <rPh sb="15" eb="27">
      <t>フクオカケン</t>
    </rPh>
    <phoneticPr fontId="2"/>
  </si>
  <si>
    <t>市・郡・区</t>
    <rPh sb="0" eb="1">
      <t>シ</t>
    </rPh>
    <rPh sb="2" eb="3">
      <t>グン</t>
    </rPh>
    <rPh sb="4" eb="5">
      <t>ク</t>
    </rPh>
    <phoneticPr fontId="2"/>
  </si>
  <si>
    <t>コード                   №</t>
    <phoneticPr fontId="2"/>
  </si>
  <si>
    <t>読          売</t>
    <rPh sb="0" eb="12">
      <t>ヨミウリ</t>
    </rPh>
    <phoneticPr fontId="2"/>
  </si>
  <si>
    <t>朝          日</t>
    <rPh sb="0" eb="12">
      <t>アサヒ</t>
    </rPh>
    <phoneticPr fontId="2"/>
  </si>
  <si>
    <t>毎          日</t>
    <rPh sb="0" eb="12">
      <t>マイニチ</t>
    </rPh>
    <phoneticPr fontId="2"/>
  </si>
  <si>
    <t>西     日     本</t>
    <rPh sb="0" eb="13">
      <t>ニシニホン</t>
    </rPh>
    <phoneticPr fontId="2"/>
  </si>
  <si>
    <t>佐          賀</t>
    <rPh sb="0" eb="1">
      <t>サニッケイ</t>
    </rPh>
    <rPh sb="11" eb="12">
      <t>ガ</t>
    </rPh>
    <phoneticPr fontId="2"/>
  </si>
  <si>
    <t>日　　　　経</t>
    <rPh sb="0" eb="1">
      <t>ヒ</t>
    </rPh>
    <rPh sb="5" eb="6">
      <t>ケイ</t>
    </rPh>
    <phoneticPr fontId="2"/>
  </si>
  <si>
    <t>計</t>
    <rPh sb="0" eb="1">
      <t>ケイ</t>
    </rPh>
    <phoneticPr fontId="2"/>
  </si>
  <si>
    <t>世帯数</t>
    <rPh sb="0" eb="3">
      <t>セタイスウ</t>
    </rPh>
    <phoneticPr fontId="2"/>
  </si>
  <si>
    <t>ページ</t>
    <phoneticPr fontId="2"/>
  </si>
  <si>
    <t>コード</t>
    <phoneticPr fontId="2"/>
  </si>
  <si>
    <t>０１</t>
    <phoneticPr fontId="2"/>
  </si>
  <si>
    <t>０２</t>
    <phoneticPr fontId="2"/>
  </si>
  <si>
    <t>０３</t>
    <phoneticPr fontId="2"/>
  </si>
  <si>
    <t>０５</t>
    <phoneticPr fontId="2"/>
  </si>
  <si>
    <t xml:space="preserve">  藤津郡</t>
    <rPh sb="2" eb="5">
      <t>フジツグン</t>
    </rPh>
    <phoneticPr fontId="2"/>
  </si>
  <si>
    <t>枚   数</t>
    <phoneticPr fontId="2"/>
  </si>
  <si>
    <t xml:space="preserve">  嬉野市</t>
    <phoneticPr fontId="2"/>
  </si>
  <si>
    <t xml:space="preserve">  鹿島市</t>
    <rPh sb="2" eb="5">
      <t>カシマシ</t>
    </rPh>
    <phoneticPr fontId="2"/>
  </si>
  <si>
    <t xml:space="preserve">  杵島郡</t>
    <rPh sb="2" eb="5">
      <t>キシマグン</t>
    </rPh>
    <phoneticPr fontId="2"/>
  </si>
  <si>
    <t>０３</t>
  </si>
  <si>
    <t xml:space="preserve">  武雄市</t>
    <rPh sb="2" eb="5">
      <t>タケオシ</t>
    </rPh>
    <phoneticPr fontId="2"/>
  </si>
  <si>
    <t>０４</t>
  </si>
  <si>
    <t xml:space="preserve">  多久市</t>
    <rPh sb="2" eb="5">
      <t>タクシ</t>
    </rPh>
    <phoneticPr fontId="2"/>
  </si>
  <si>
    <t>０５</t>
  </si>
  <si>
    <t xml:space="preserve">  小城市</t>
    <rPh sb="2" eb="5">
      <t>オギシ</t>
    </rPh>
    <phoneticPr fontId="2"/>
  </si>
  <si>
    <t>０６</t>
  </si>
  <si>
    <t xml:space="preserve">  佐賀市</t>
    <rPh sb="2" eb="5">
      <t>サガシ</t>
    </rPh>
    <phoneticPr fontId="2"/>
  </si>
  <si>
    <t>０８</t>
  </si>
  <si>
    <t xml:space="preserve">  神埼市</t>
    <rPh sb="2" eb="4">
      <t>カンザキ</t>
    </rPh>
    <phoneticPr fontId="2"/>
  </si>
  <si>
    <t xml:space="preserve">  神埼郡</t>
    <rPh sb="2" eb="5">
      <t>カンザキグン</t>
    </rPh>
    <phoneticPr fontId="2"/>
  </si>
  <si>
    <t>０９</t>
  </si>
  <si>
    <t xml:space="preserve">  三養基郡</t>
    <rPh sb="2" eb="6">
      <t>ミヤキグン</t>
    </rPh>
    <phoneticPr fontId="2"/>
  </si>
  <si>
    <t>１０</t>
  </si>
  <si>
    <t xml:space="preserve">  鳥栖市</t>
    <rPh sb="2" eb="5">
      <t>トスシ</t>
    </rPh>
    <phoneticPr fontId="2"/>
  </si>
  <si>
    <t>１１</t>
  </si>
  <si>
    <t xml:space="preserve">  西松浦郡</t>
    <rPh sb="2" eb="6">
      <t>ニシマツウラグン</t>
    </rPh>
    <phoneticPr fontId="2"/>
  </si>
  <si>
    <t>１２</t>
  </si>
  <si>
    <t xml:space="preserve">  伊万里市</t>
    <rPh sb="2" eb="6">
      <t>イマリシ</t>
    </rPh>
    <phoneticPr fontId="2"/>
  </si>
  <si>
    <t>１３</t>
  </si>
  <si>
    <t xml:space="preserve">  東松浦郡</t>
    <rPh sb="2" eb="6">
      <t>ヒガシマツウラグン</t>
    </rPh>
    <phoneticPr fontId="2"/>
  </si>
  <si>
    <t>１４</t>
  </si>
  <si>
    <t xml:space="preserve">  唐津市・東松浦郡</t>
    <rPh sb="2" eb="5">
      <t>カラツシ</t>
    </rPh>
    <rPh sb="6" eb="10">
      <t>ヒガシマツウラグン</t>
    </rPh>
    <phoneticPr fontId="2"/>
  </si>
  <si>
    <t>１５</t>
  </si>
  <si>
    <t>合     計</t>
    <rPh sb="0" eb="7">
      <t>ゴウケイ</t>
    </rPh>
    <phoneticPr fontId="2"/>
  </si>
  <si>
    <r>
      <t xml:space="preserve">              福     岡     県  </t>
    </r>
    <r>
      <rPr>
        <sz val="11"/>
        <rFont val="HG丸ｺﾞｼｯｸM-PRO"/>
        <family val="3"/>
        <charset val="128"/>
      </rPr>
      <t>コード ０８</t>
    </r>
    <rPh sb="14" eb="27">
      <t>フクオカケン</t>
    </rPh>
    <phoneticPr fontId="2"/>
  </si>
  <si>
    <t>株式会社読売西部 I S</t>
    <rPh sb="0" eb="2">
      <t>カブシキ</t>
    </rPh>
    <rPh sb="2" eb="4">
      <t>カイシャ</t>
    </rPh>
    <rPh sb="4" eb="6">
      <t>ヨミウリ</t>
    </rPh>
    <rPh sb="6" eb="8">
      <t>セイブ</t>
    </rPh>
    <phoneticPr fontId="2"/>
  </si>
  <si>
    <t>日          経</t>
    <rPh sb="0" eb="12">
      <t>ニッケイ</t>
    </rPh>
    <phoneticPr fontId="2"/>
  </si>
  <si>
    <t>０４</t>
    <phoneticPr fontId="2"/>
  </si>
  <si>
    <t>００</t>
    <phoneticPr fontId="2"/>
  </si>
  <si>
    <t>枚数</t>
    <rPh sb="0" eb="2">
      <t>マイスウ</t>
    </rPh>
    <phoneticPr fontId="2"/>
  </si>
  <si>
    <t>配布</t>
    <rPh sb="0" eb="2">
      <t>ハイフ</t>
    </rPh>
    <phoneticPr fontId="2"/>
  </si>
  <si>
    <t>枚数計</t>
    <rPh sb="0" eb="2">
      <t>マイスウ</t>
    </rPh>
    <rPh sb="2" eb="3">
      <t>ケイ</t>
    </rPh>
    <phoneticPr fontId="2"/>
  </si>
  <si>
    <t>配布計</t>
    <rPh sb="0" eb="2">
      <t>ハイフ</t>
    </rPh>
    <rPh sb="2" eb="3">
      <t>ケイ</t>
    </rPh>
    <phoneticPr fontId="2"/>
  </si>
  <si>
    <t>佐賀営業所</t>
    <rPh sb="0" eb="2">
      <t>サガ</t>
    </rPh>
    <rPh sb="2" eb="5">
      <t>エイギョウショ</t>
    </rPh>
    <phoneticPr fontId="2"/>
  </si>
  <si>
    <t>佐賀県コード４１</t>
    <rPh sb="0" eb="1">
      <t>サ</t>
    </rPh>
    <rPh sb="1" eb="2">
      <t>ガ</t>
    </rPh>
    <phoneticPr fontId="2"/>
  </si>
  <si>
    <t>折込日</t>
    <rPh sb="0" eb="1">
      <t>オリ</t>
    </rPh>
    <rPh sb="1" eb="2">
      <t>コミ</t>
    </rPh>
    <rPh sb="2" eb="3">
      <t>ヒ</t>
    </rPh>
    <phoneticPr fontId="2"/>
  </si>
  <si>
    <t>枚数</t>
  </si>
  <si>
    <t>枚数</t>
    <rPh sb="0" eb="1">
      <t>マイ</t>
    </rPh>
    <rPh sb="1" eb="2">
      <t>スウ</t>
    </rPh>
    <phoneticPr fontId="2"/>
  </si>
  <si>
    <t>年月日曜</t>
  </si>
  <si>
    <t>銘柄</t>
  </si>
  <si>
    <t>読売</t>
    <phoneticPr fontId="2"/>
  </si>
  <si>
    <t>朝日</t>
    <phoneticPr fontId="2"/>
  </si>
  <si>
    <t>毎日</t>
    <phoneticPr fontId="2"/>
  </si>
  <si>
    <t>西日本</t>
    <phoneticPr fontId="2"/>
  </si>
  <si>
    <t>佐賀</t>
    <rPh sb="0" eb="1">
      <t>サニッケイ</t>
    </rPh>
    <rPh sb="1" eb="2">
      <t>ガ</t>
    </rPh>
    <phoneticPr fontId="2"/>
  </si>
  <si>
    <t>日経</t>
    <rPh sb="0" eb="1">
      <t>ニチ</t>
    </rPh>
    <rPh sb="1" eb="2">
      <t>ケイ</t>
    </rPh>
    <phoneticPr fontId="2"/>
  </si>
  <si>
    <t>コード０１</t>
  </si>
  <si>
    <t>コード０２</t>
  </si>
  <si>
    <t>コード０３</t>
  </si>
  <si>
    <t>コード０８</t>
  </si>
  <si>
    <t>コード７６</t>
  </si>
  <si>
    <t>コード０５</t>
  </si>
  <si>
    <t>店名</t>
    <phoneticPr fontId="2"/>
  </si>
  <si>
    <t>配布</t>
    <phoneticPr fontId="2"/>
  </si>
  <si>
    <t>◆小計◆</t>
    <phoneticPr fontId="2"/>
  </si>
  <si>
    <t>※</t>
  </si>
  <si>
    <t>伊万里北部MS</t>
  </si>
  <si>
    <t>相知・厳木(合)</t>
  </si>
  <si>
    <t>有明・福富(合)</t>
  </si>
  <si>
    <t>神埼･千代田</t>
  </si>
  <si>
    <t>唐津・西唐津YAMNiS</t>
  </si>
  <si>
    <r>
      <t xml:space="preserve">    佐    賀    県   </t>
    </r>
    <r>
      <rPr>
        <sz val="8"/>
        <rFont val="HG丸ｺﾞｼｯｸM-PRO"/>
        <family val="3"/>
        <charset val="128"/>
      </rPr>
      <t>コード   ４１</t>
    </r>
    <rPh sb="4" eb="5">
      <t>サ</t>
    </rPh>
    <rPh sb="9" eb="10">
      <t>ガ</t>
    </rPh>
    <phoneticPr fontId="2"/>
  </si>
  <si>
    <t>北茂安・中原AMNNiS</t>
  </si>
  <si>
    <t>伊万里西部東山代AMS</t>
  </si>
  <si>
    <t>唐津東部･浜崎MS</t>
  </si>
  <si>
    <t>太良YAMNNi</t>
  </si>
  <si>
    <t>嬉野</t>
  </si>
  <si>
    <t>嬉野東部AMSGNi</t>
  </si>
  <si>
    <t>塩田AMNNi</t>
  </si>
  <si>
    <t>嬉野中央AMNNiS</t>
  </si>
  <si>
    <t>鹿島中(合)</t>
  </si>
  <si>
    <t>鹿島西(合)</t>
  </si>
  <si>
    <t>鹿島東(合)</t>
  </si>
  <si>
    <t>大町AMNNi</t>
  </si>
  <si>
    <t>江北YAMNNi</t>
  </si>
  <si>
    <t>須古YAMN</t>
  </si>
  <si>
    <t>白石(合)</t>
  </si>
  <si>
    <t>北方</t>
  </si>
  <si>
    <t>山内(合)</t>
  </si>
  <si>
    <t>武雄</t>
  </si>
  <si>
    <t>北方AMNNi</t>
  </si>
  <si>
    <t>武雄AMNNiS</t>
  </si>
  <si>
    <t>武雄東AMNNiS</t>
  </si>
  <si>
    <t>武内若木AMNNiS</t>
  </si>
  <si>
    <t>川登AMNNi</t>
  </si>
  <si>
    <t>北多久</t>
  </si>
  <si>
    <t>北多久S</t>
  </si>
  <si>
    <t>多久中央YNNi</t>
  </si>
  <si>
    <t>東多久</t>
  </si>
  <si>
    <t>東多久YANNi</t>
  </si>
  <si>
    <t>牛津</t>
  </si>
  <si>
    <t>牛津AMNNiS</t>
  </si>
  <si>
    <t>小城</t>
  </si>
  <si>
    <t>小城AMNNiS</t>
  </si>
  <si>
    <t>三日月AMNNiS</t>
  </si>
  <si>
    <t>栄城・西部</t>
  </si>
  <si>
    <t>佐賀中央NNi</t>
  </si>
  <si>
    <t>佐賀中央S</t>
  </si>
  <si>
    <t>本庄</t>
  </si>
  <si>
    <t>中央AMNNiS</t>
  </si>
  <si>
    <t>東部</t>
  </si>
  <si>
    <t>佐賀大和NNi</t>
  </si>
  <si>
    <t>北部AMNiS</t>
  </si>
  <si>
    <t>東部第一AMNNiS</t>
  </si>
  <si>
    <t>南部</t>
  </si>
  <si>
    <t>北部AMNNiS</t>
  </si>
  <si>
    <t>北部</t>
  </si>
  <si>
    <t>城南AMNNiS</t>
  </si>
  <si>
    <t>久保田</t>
  </si>
  <si>
    <t>環状西通りNNi</t>
  </si>
  <si>
    <t>東部第二AMNNiS</t>
  </si>
  <si>
    <t>北川副AMNNiS</t>
  </si>
  <si>
    <t>佐賀西部</t>
  </si>
  <si>
    <t>西与賀NNi</t>
  </si>
  <si>
    <t>金泉MS</t>
  </si>
  <si>
    <t>本庄AMNi</t>
  </si>
  <si>
    <t>大和</t>
  </si>
  <si>
    <t>大和西</t>
  </si>
  <si>
    <t>大和北</t>
  </si>
  <si>
    <t>諸富AMNNiS</t>
  </si>
  <si>
    <t>北山A</t>
  </si>
  <si>
    <t>関屋</t>
  </si>
  <si>
    <t>市ノ川</t>
  </si>
  <si>
    <t>川副AMNNiS</t>
  </si>
  <si>
    <t>久保田･嘉瀬AMNNiS</t>
  </si>
  <si>
    <t>三瀬AMNNi</t>
  </si>
  <si>
    <t>千代田AMNNiS</t>
  </si>
  <si>
    <t>神埼AMNNiS</t>
  </si>
  <si>
    <t>背振AMNNi</t>
  </si>
  <si>
    <t>吉野ヶ里</t>
  </si>
  <si>
    <t>吉野ヶ里AMNNiS</t>
  </si>
  <si>
    <t>基山</t>
  </si>
  <si>
    <t>北茂安M</t>
  </si>
  <si>
    <t>基山AMSGNiS</t>
  </si>
  <si>
    <t>三根</t>
  </si>
  <si>
    <t>北茂安・中原ANi</t>
  </si>
  <si>
    <t>三根MS</t>
  </si>
  <si>
    <t>鳥栖東</t>
  </si>
  <si>
    <t>鳥栖中AMNiS</t>
  </si>
  <si>
    <t>鳥栖中</t>
  </si>
  <si>
    <t>鳥栖西</t>
  </si>
  <si>
    <t>鳥栖東AMNiS</t>
  </si>
  <si>
    <t>鳥栖北</t>
  </si>
  <si>
    <t>鳥栖南AMNiS</t>
  </si>
  <si>
    <t>有田</t>
  </si>
  <si>
    <t>佐賀有田AMNiS</t>
  </si>
  <si>
    <t>伊万里NNi</t>
  </si>
  <si>
    <t>伊万里西Yni</t>
  </si>
  <si>
    <t>伊万里北</t>
  </si>
  <si>
    <t>松浦大川YAMNNi</t>
  </si>
  <si>
    <t>久原AMS</t>
  </si>
  <si>
    <t>南波多YAMNNi</t>
  </si>
  <si>
    <t>波多津黒川YAMNNi</t>
  </si>
  <si>
    <t>有浦(合)</t>
  </si>
  <si>
    <t>唐津中</t>
  </si>
  <si>
    <t>唐津西</t>
  </si>
  <si>
    <t>唐津東AMNi</t>
  </si>
  <si>
    <t>南唐津ANNi</t>
  </si>
  <si>
    <t>唐津南AMNiS</t>
  </si>
  <si>
    <t>唐津南AMS</t>
  </si>
  <si>
    <t>東唐津</t>
  </si>
  <si>
    <t>浜崎ANi</t>
  </si>
  <si>
    <t>湊YNNi</t>
  </si>
  <si>
    <t>浜崎</t>
  </si>
  <si>
    <t>呼子AMNNi</t>
  </si>
  <si>
    <t>切木YN</t>
  </si>
  <si>
    <t>入野YN</t>
  </si>
  <si>
    <t>納所YA</t>
  </si>
  <si>
    <t>星賀Y</t>
  </si>
  <si>
    <t>高串YAMNNi</t>
  </si>
  <si>
    <t>鎮西YAMNNi</t>
  </si>
  <si>
    <t>七山AMNNi</t>
  </si>
  <si>
    <t>大分折込株式会社</t>
    <rPh sb="0" eb="4">
      <t>オオイタオリコミ</t>
    </rPh>
    <rPh sb="4" eb="8">
      <t>カブシキカイシャ</t>
    </rPh>
    <phoneticPr fontId="2"/>
  </si>
  <si>
    <t>大分折込株式会社</t>
    <rPh sb="0" eb="8">
      <t>オオイタオリコミカブシキカイシャ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</si>
</sst>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\ "/>
    <numFmt numFmtId="177" formatCode="#,##0_ ;[Red]\-#,##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2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7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05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2" xfId="0" applyFont="1" applyBorder="1"/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0" fontId="6" fillId="0" borderId="6" xfId="0" applyFont="1" applyBorder="1"/>
    <xf numFmtId="38" fontId="6" fillId="0" borderId="3" xfId="1" applyFont="1" applyBorder="1"/>
    <xf numFmtId="38" fontId="6" fillId="0" borderId="5" xfId="1" applyFont="1" applyBorder="1"/>
    <xf numFmtId="38" fontId="6" fillId="0" borderId="12" xfId="1" applyFont="1" applyBorder="1"/>
    <xf numFmtId="38" fontId="6" fillId="0" borderId="7" xfId="1" applyFont="1" applyBorder="1"/>
    <xf numFmtId="38" fontId="6" fillId="0" borderId="8" xfId="1" applyFont="1" applyBorder="1"/>
    <xf numFmtId="38" fontId="6" fillId="0" borderId="10" xfId="1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38" fontId="6" fillId="0" borderId="0" xfId="1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6" fillId="0" borderId="15" xfId="0" applyFont="1" applyBorder="1"/>
    <xf numFmtId="0" fontId="6" fillId="0" borderId="16" xfId="0" applyFont="1" applyBorder="1"/>
    <xf numFmtId="0" fontId="5" fillId="0" borderId="8" xfId="0" applyFont="1" applyBorder="1"/>
    <xf numFmtId="0" fontId="6" fillId="0" borderId="11" xfId="0" applyFont="1" applyBorder="1" applyAlignment="1">
      <alignment horizontal="center"/>
    </xf>
    <xf numFmtId="38" fontId="6" fillId="0" borderId="11" xfId="1" applyFont="1" applyBorder="1"/>
    <xf numFmtId="0" fontId="6" fillId="0" borderId="17" xfId="0" applyFont="1" applyBorder="1"/>
    <xf numFmtId="0" fontId="6" fillId="0" borderId="1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8" xfId="3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77" fontId="5" fillId="0" borderId="0" xfId="2" applyNumberFormat="1" applyFont="1" applyBorder="1" applyAlignment="1">
      <alignment horizont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177" fontId="5" fillId="0" borderId="19" xfId="2" applyNumberFormat="1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77" fontId="5" fillId="0" borderId="16" xfId="2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77" fontId="5" fillId="0" borderId="11" xfId="2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55" fontId="6" fillId="0" borderId="0" xfId="0" applyNumberFormat="1" applyFont="1" applyAlignment="1">
      <alignment horizontal="right"/>
    </xf>
    <xf numFmtId="55" fontId="6" fillId="0" borderId="19" xfId="0" applyNumberFormat="1" applyFont="1" applyBorder="1" applyAlignment="1">
      <alignment horizontal="right"/>
    </xf>
    <xf numFmtId="177" fontId="5" fillId="0" borderId="0" xfId="2" applyNumberFormat="1" applyFont="1" applyAlignment="1">
      <alignment vertical="center"/>
    </xf>
    <xf numFmtId="177" fontId="4" fillId="0" borderId="8" xfId="2" applyNumberFormat="1" applyFont="1" applyBorder="1" applyAlignment="1">
      <alignment horizontal="right" vertical="center"/>
    </xf>
    <xf numFmtId="177" fontId="4" fillId="0" borderId="8" xfId="2" applyNumberFormat="1" applyFont="1" applyBorder="1" applyAlignment="1">
      <alignment vertical="center"/>
    </xf>
    <xf numFmtId="49" fontId="6" fillId="0" borderId="21" xfId="0" applyNumberFormat="1" applyFont="1" applyBorder="1" applyAlignment="1">
      <alignment horizontal="center" vertical="center"/>
    </xf>
    <xf numFmtId="0" fontId="6" fillId="0" borderId="8" xfId="3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shrinkToFit="1"/>
    </xf>
    <xf numFmtId="0" fontId="6" fillId="0" borderId="0" xfId="0" applyFont="1" applyAlignment="1">
      <alignment horizontal="right" shrinkToFit="1"/>
    </xf>
    <xf numFmtId="0" fontId="4" fillId="0" borderId="0" xfId="0" applyFont="1" applyAlignment="1">
      <alignment horizontal="lef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shrinkToFit="1"/>
    </xf>
    <xf numFmtId="0" fontId="5" fillId="0" borderId="14" xfId="0" applyFont="1" applyBorder="1" applyAlignment="1">
      <alignment horizontal="center" shrinkToFit="1"/>
    </xf>
    <xf numFmtId="0" fontId="5" fillId="0" borderId="3" xfId="0" applyFont="1" applyBorder="1" applyAlignment="1">
      <alignment vertical="center" shrinkToFit="1"/>
    </xf>
    <xf numFmtId="0" fontId="6" fillId="0" borderId="2" xfId="0" applyFont="1" applyBorder="1" applyAlignment="1">
      <alignment horizontal="right" shrinkToFit="1"/>
    </xf>
    <xf numFmtId="0" fontId="6" fillId="0" borderId="3" xfId="0" applyFont="1" applyBorder="1" applyAlignment="1">
      <alignment horizontal="right" shrinkToFit="1"/>
    </xf>
    <xf numFmtId="0" fontId="6" fillId="0" borderId="4" xfId="0" applyFont="1" applyBorder="1" applyAlignment="1">
      <alignment shrinkToFit="1"/>
    </xf>
    <xf numFmtId="0" fontId="6" fillId="0" borderId="5" xfId="0" applyFont="1" applyBorder="1" applyAlignment="1">
      <alignment shrinkToFit="1"/>
    </xf>
    <xf numFmtId="0" fontId="6" fillId="0" borderId="6" xfId="0" applyFont="1" applyBorder="1" applyAlignment="1">
      <alignment horizontal="left" shrinkToFit="1"/>
    </xf>
    <xf numFmtId="0" fontId="6" fillId="0" borderId="7" xfId="0" applyFont="1" applyBorder="1" applyAlignment="1">
      <alignment horizontal="left" shrinkToFit="1"/>
    </xf>
    <xf numFmtId="0" fontId="6" fillId="0" borderId="15" xfId="0" applyFont="1" applyBorder="1" applyAlignment="1">
      <alignment horizontal="center" shrinkToFit="1"/>
    </xf>
    <xf numFmtId="0" fontId="6" fillId="0" borderId="8" xfId="0" applyFont="1" applyBorder="1" applyAlignment="1">
      <alignment horizontal="center" shrinkToFit="1"/>
    </xf>
    <xf numFmtId="0" fontId="6" fillId="0" borderId="2" xfId="0" applyFont="1" applyBorder="1" applyAlignment="1">
      <alignment shrinkToFit="1"/>
    </xf>
    <xf numFmtId="38" fontId="6" fillId="0" borderId="3" xfId="1" applyFont="1" applyBorder="1" applyAlignment="1">
      <alignment shrinkToFit="1"/>
    </xf>
    <xf numFmtId="0" fontId="6" fillId="0" borderId="15" xfId="0" applyFont="1" applyBorder="1" applyAlignment="1">
      <alignment shrinkToFit="1"/>
    </xf>
    <xf numFmtId="0" fontId="6" fillId="0" borderId="8" xfId="0" applyFont="1" applyBorder="1" applyAlignment="1">
      <alignment shrinkToFit="1"/>
    </xf>
    <xf numFmtId="38" fontId="6" fillId="0" borderId="5" xfId="1" applyFont="1" applyBorder="1" applyAlignment="1">
      <alignment shrinkToFit="1"/>
    </xf>
    <xf numFmtId="0" fontId="6" fillId="0" borderId="4" xfId="0" applyFont="1" applyBorder="1" applyAlignment="1">
      <alignment horizontal="center" shrinkToFit="1"/>
    </xf>
    <xf numFmtId="0" fontId="6" fillId="0" borderId="9" xfId="0" applyFont="1" applyBorder="1" applyAlignment="1">
      <alignment horizontal="center" shrinkToFit="1"/>
    </xf>
    <xf numFmtId="38" fontId="6" fillId="0" borderId="12" xfId="1" applyFont="1" applyBorder="1" applyAlignment="1">
      <alignment shrinkToFit="1"/>
    </xf>
    <xf numFmtId="0" fontId="6" fillId="0" borderId="18" xfId="0" applyFont="1" applyBorder="1" applyAlignment="1">
      <alignment horizontal="center" shrinkToFit="1"/>
    </xf>
    <xf numFmtId="38" fontId="6" fillId="0" borderId="10" xfId="1" applyFont="1" applyBorder="1" applyAlignment="1">
      <alignment shrinkToFit="1"/>
    </xf>
    <xf numFmtId="0" fontId="6" fillId="0" borderId="10" xfId="0" applyFont="1" applyBorder="1" applyAlignment="1">
      <alignment horizontal="center" shrinkToFit="1"/>
    </xf>
    <xf numFmtId="0" fontId="6" fillId="0" borderId="10" xfId="0" applyFont="1" applyBorder="1" applyAlignment="1">
      <alignment shrinkToFit="1"/>
    </xf>
    <xf numFmtId="0" fontId="6" fillId="0" borderId="17" xfId="0" applyFont="1" applyBorder="1" applyAlignment="1">
      <alignment shrinkToFit="1"/>
    </xf>
    <xf numFmtId="0" fontId="6" fillId="0" borderId="16" xfId="0" applyFont="1" applyBorder="1" applyAlignment="1">
      <alignment shrinkToFit="1"/>
    </xf>
    <xf numFmtId="0" fontId="6" fillId="0" borderId="6" xfId="0" applyFont="1" applyBorder="1" applyAlignment="1">
      <alignment shrinkToFit="1"/>
    </xf>
    <xf numFmtId="38" fontId="6" fillId="0" borderId="7" xfId="1" applyFont="1" applyBorder="1" applyAlignment="1">
      <alignment shrinkToFit="1"/>
    </xf>
    <xf numFmtId="38" fontId="6" fillId="0" borderId="8" xfId="1" applyFont="1" applyBorder="1" applyAlignment="1">
      <alignment shrinkToFit="1"/>
    </xf>
    <xf numFmtId="0" fontId="6" fillId="0" borderId="0" xfId="0" applyFont="1" applyAlignment="1">
      <alignment shrinkToFit="1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" fontId="6" fillId="0" borderId="8" xfId="3" applyNumberFormat="1" applyFont="1" applyBorder="1" applyAlignment="1">
      <alignment vertical="center" shrinkToFit="1"/>
    </xf>
    <xf numFmtId="3" fontId="6" fillId="0" borderId="8" xfId="3" applyNumberFormat="1" applyFont="1" applyBorder="1">
      <alignment vertical="center"/>
    </xf>
    <xf numFmtId="3" fontId="6" fillId="0" borderId="8" xfId="0" applyNumberFormat="1" applyFont="1" applyBorder="1"/>
    <xf numFmtId="0" fontId="10" fillId="0" borderId="1" xfId="0" applyFont="1" applyBorder="1" applyAlignment="1">
      <alignment horizontal="center" vertical="center" shrinkToFit="1"/>
    </xf>
    <xf numFmtId="0" fontId="6" fillId="0" borderId="8" xfId="3" applyFont="1" applyBorder="1" applyAlignment="1" applyProtection="1">
      <alignment horizontal="right" vertical="center" shrinkToFit="1"/>
      <protection locked="0"/>
    </xf>
    <xf numFmtId="0" fontId="6" fillId="0" borderId="8" xfId="3" applyFont="1" applyBorder="1" applyAlignment="1" applyProtection="1">
      <alignment vertical="center" shrinkToFit="1"/>
      <protection locked="0"/>
    </xf>
    <xf numFmtId="0" fontId="10" fillId="0" borderId="1" xfId="0" applyFont="1" applyBorder="1" applyAlignment="1">
      <alignment horizontal="center" vertical="center"/>
    </xf>
    <xf numFmtId="0" fontId="6" fillId="0" borderId="8" xfId="3" applyFont="1" applyBorder="1" applyAlignment="1" applyProtection="1">
      <alignment horizontal="right" vertical="center"/>
      <protection locked="0"/>
    </xf>
    <xf numFmtId="0" fontId="6" fillId="0" borderId="8" xfId="3" applyFont="1" applyBorder="1" applyProtection="1">
      <alignment vertical="center"/>
      <protection locked="0"/>
    </xf>
    <xf numFmtId="3" fontId="13" fillId="0" borderId="8" xfId="0" applyNumberFormat="1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shrinkToFit="1"/>
    </xf>
    <xf numFmtId="0" fontId="6" fillId="0" borderId="0" xfId="0" applyFont="1" applyAlignment="1">
      <alignment horizontal="right" vertical="center"/>
    </xf>
    <xf numFmtId="31" fontId="6" fillId="0" borderId="0" xfId="0" applyNumberFormat="1" applyFont="1" applyAlignment="1">
      <alignment horizontal="center"/>
    </xf>
    <xf numFmtId="31" fontId="6" fillId="0" borderId="19" xfId="0" applyNumberFormat="1" applyFont="1" applyBorder="1" applyAlignment="1">
      <alignment horizontal="center"/>
    </xf>
    <xf numFmtId="177" fontId="5" fillId="0" borderId="0" xfId="2" applyNumberFormat="1" applyFont="1" applyBorder="1" applyAlignment="1">
      <alignment horizontal="center"/>
    </xf>
    <xf numFmtId="177" fontId="5" fillId="0" borderId="19" xfId="2" applyNumberFormat="1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77" fontId="5" fillId="0" borderId="16" xfId="2" applyNumberFormat="1" applyFont="1" applyBorder="1" applyAlignment="1">
      <alignment horizontal="center" vertical="center"/>
    </xf>
    <xf numFmtId="177" fontId="5" fillId="0" borderId="11" xfId="2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176" fontId="8" fillId="0" borderId="2" xfId="1" applyNumberFormat="1" applyFont="1" applyBorder="1" applyAlignment="1">
      <alignment horizontal="right" vertical="center" shrinkToFit="1"/>
    </xf>
    <xf numFmtId="176" fontId="8" fillId="0" borderId="1" xfId="1" applyNumberFormat="1" applyFont="1" applyBorder="1" applyAlignment="1">
      <alignment horizontal="right" vertical="center" shrinkToFit="1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0" xfId="1" applyNumberFormat="1" applyFont="1" applyBorder="1" applyAlignment="1">
      <alignment horizontal="right" vertical="center" shrinkToFit="1"/>
    </xf>
    <xf numFmtId="176" fontId="8" fillId="0" borderId="9" xfId="1" applyNumberFormat="1" applyFont="1" applyBorder="1" applyAlignment="1">
      <alignment horizontal="right" vertical="center" shrinkToFit="1"/>
    </xf>
    <xf numFmtId="176" fontId="8" fillId="0" borderId="25" xfId="1" applyNumberFormat="1" applyFont="1" applyBorder="1" applyAlignment="1">
      <alignment horizontal="right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shrinkToFit="1"/>
    </xf>
    <xf numFmtId="0" fontId="5" fillId="0" borderId="27" xfId="0" applyFont="1" applyBorder="1" applyAlignment="1">
      <alignment horizontal="center" shrinkToFit="1"/>
    </xf>
    <xf numFmtId="0" fontId="5" fillId="0" borderId="17" xfId="0" applyFont="1" applyBorder="1" applyAlignment="1">
      <alignment horizontal="center" shrinkToFit="1"/>
    </xf>
    <xf numFmtId="0" fontId="5" fillId="0" borderId="28" xfId="0" applyFont="1" applyBorder="1" applyAlignment="1">
      <alignment horizontal="center" shrinkToFit="1"/>
    </xf>
    <xf numFmtId="0" fontId="10" fillId="0" borderId="19" xfId="0" applyFont="1" applyBorder="1" applyAlignment="1">
      <alignment horizontal="center" shrinkToFit="1"/>
    </xf>
    <xf numFmtId="31" fontId="6" fillId="0" borderId="0" xfId="0" applyNumberFormat="1" applyFont="1" applyAlignment="1">
      <alignment horizontal="center" vertical="top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176" fontId="8" fillId="0" borderId="2" xfId="1" applyNumberFormat="1" applyFont="1" applyBorder="1" applyAlignment="1">
      <alignment horizontal="right" vertical="center"/>
    </xf>
    <xf numFmtId="176" fontId="8" fillId="0" borderId="1" xfId="1" applyNumberFormat="1" applyFont="1" applyBorder="1" applyAlignment="1">
      <alignment horizontal="right" vertical="center"/>
    </xf>
    <xf numFmtId="176" fontId="8" fillId="0" borderId="4" xfId="1" applyNumberFormat="1" applyFont="1" applyBorder="1" applyAlignment="1">
      <alignment horizontal="right" vertical="center"/>
    </xf>
    <xf numFmtId="176" fontId="8" fillId="0" borderId="0" xfId="1" applyNumberFormat="1" applyFont="1" applyBorder="1" applyAlignment="1">
      <alignment horizontal="right" vertical="center"/>
    </xf>
    <xf numFmtId="176" fontId="8" fillId="0" borderId="9" xfId="1" applyNumberFormat="1" applyFont="1" applyBorder="1" applyAlignment="1">
      <alignment horizontal="right" vertical="center"/>
    </xf>
    <xf numFmtId="176" fontId="8" fillId="0" borderId="25" xfId="1" applyNumberFormat="1" applyFont="1" applyBorder="1" applyAlignment="1">
      <alignment horizontal="right" vertical="center"/>
    </xf>
    <xf numFmtId="0" fontId="10" fillId="0" borderId="19" xfId="0" applyFont="1" applyBorder="1" applyAlignment="1">
      <alignment horizontal="center"/>
    </xf>
  </cellXfs>
  <cellStyles count="7">
    <cellStyle name="桁区切り" xfId="1" builtinId="6"/>
    <cellStyle name="桁区切り 2" xfId="2" xr:uid="{853E6966-06AF-4122-BB22-11A0DD13227D}"/>
    <cellStyle name="標準" xfId="0" builtinId="0"/>
    <cellStyle name="標準 2" xfId="3" xr:uid="{B3232FA0-F2D2-428F-A373-07EC1BB6CF9A}"/>
    <cellStyle name="標準 3" xfId="4" xr:uid="{172895C7-A763-4062-8295-6DD81113FB84}"/>
    <cellStyle name="標準 4" xfId="5" xr:uid="{ECA989E5-25E2-4B2A-8AB0-FDBECCD07B19}"/>
    <cellStyle name="標準 5" xfId="6" xr:uid="{0CEDBBB8-38CF-4693-8A50-97A2EC3216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25" name="Line 20">
          <a:extLst>
            <a:ext uri="{FF2B5EF4-FFF2-40B4-BE49-F238E27FC236}">
              <a16:creationId xmlns:a16="http://schemas.microsoft.com/office/drawing/2014/main" id="{26AC4A25-6A9E-F257-FDB4-D83C3CA618A2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2049" name="Line 3">
          <a:extLst>
            <a:ext uri="{FF2B5EF4-FFF2-40B4-BE49-F238E27FC236}">
              <a16:creationId xmlns:a16="http://schemas.microsoft.com/office/drawing/2014/main" id="{2983EA15-3D98-37AD-94B3-49685C3BEBDE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2050" name="Line 6">
          <a:extLst>
            <a:ext uri="{FF2B5EF4-FFF2-40B4-BE49-F238E27FC236}">
              <a16:creationId xmlns:a16="http://schemas.microsoft.com/office/drawing/2014/main" id="{FE0A7983-10F7-BB21-10CF-D014BFFAC6F1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3073" name="Line 3">
          <a:extLst>
            <a:ext uri="{FF2B5EF4-FFF2-40B4-BE49-F238E27FC236}">
              <a16:creationId xmlns:a16="http://schemas.microsoft.com/office/drawing/2014/main" id="{9166E00C-626A-2AB5-3CD3-95A979071470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3074" name="Line 6">
          <a:extLst>
            <a:ext uri="{FF2B5EF4-FFF2-40B4-BE49-F238E27FC236}">
              <a16:creationId xmlns:a16="http://schemas.microsoft.com/office/drawing/2014/main" id="{A99E25F2-CE21-2D7B-FEA3-2EEFC84AC276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4097" name="Line 3">
          <a:extLst>
            <a:ext uri="{FF2B5EF4-FFF2-40B4-BE49-F238E27FC236}">
              <a16:creationId xmlns:a16="http://schemas.microsoft.com/office/drawing/2014/main" id="{43AAD3C6-FF6E-E445-1AFD-68CA3DFDD75D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4098" name="Line 6">
          <a:extLst>
            <a:ext uri="{FF2B5EF4-FFF2-40B4-BE49-F238E27FC236}">
              <a16:creationId xmlns:a16="http://schemas.microsoft.com/office/drawing/2014/main" id="{0FD37220-4C16-9B83-A5C8-61D4A87C2D0A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DC72A-E18D-4FC3-9166-E12406033A74}">
  <dimension ref="A1:S30"/>
  <sheetViews>
    <sheetView showZeros="0" zoomScale="80" zoomScaleNormal="80" workbookViewId="0">
      <selection activeCell="P3" sqref="P3:R4"/>
    </sheetView>
  </sheetViews>
  <sheetFormatPr defaultColWidth="9" defaultRowHeight="16.5" x14ac:dyDescent="0.2"/>
  <cols>
    <col min="1" max="1" width="22.6328125" style="46" customWidth="1"/>
    <col min="2" max="2" width="9" style="47"/>
    <col min="3" max="3" width="8.36328125" style="48" customWidth="1"/>
    <col min="4" max="15" width="10.6328125" style="48" customWidth="1"/>
    <col min="16" max="16" width="12.6328125" style="48" customWidth="1"/>
    <col min="17" max="17" width="12.6328125" style="72" customWidth="1"/>
    <col min="18" max="18" width="9" style="60"/>
    <col min="19" max="19" width="10.6328125" style="48" customWidth="1"/>
    <col min="20" max="16384" width="9" style="48"/>
  </cols>
  <sheetData>
    <row r="1" spans="1:19" ht="4.5" customHeight="1" x14ac:dyDescent="0.2">
      <c r="D1" s="126" t="s">
        <v>51</v>
      </c>
      <c r="E1" s="126"/>
      <c r="F1" s="126"/>
      <c r="G1" s="126"/>
      <c r="H1" s="126"/>
      <c r="I1" s="126"/>
      <c r="J1" s="126"/>
      <c r="K1" s="126"/>
      <c r="L1" s="126"/>
      <c r="M1" s="126"/>
      <c r="Q1" s="127"/>
      <c r="R1" s="127"/>
    </row>
    <row r="2" spans="1:19" ht="7.5" customHeight="1" x14ac:dyDescent="0.2">
      <c r="D2" s="126"/>
      <c r="E2" s="126"/>
      <c r="F2" s="126"/>
      <c r="G2" s="126"/>
      <c r="H2" s="126"/>
      <c r="I2" s="126"/>
      <c r="J2" s="126"/>
      <c r="K2" s="126"/>
      <c r="L2" s="126"/>
      <c r="M2" s="126"/>
      <c r="Q2" s="127"/>
      <c r="R2" s="127"/>
    </row>
    <row r="3" spans="1:19" ht="21.75" customHeight="1" x14ac:dyDescent="0.2"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8">
        <v>46296</v>
      </c>
      <c r="O3" s="128"/>
      <c r="P3" s="130" t="s">
        <v>246</v>
      </c>
      <c r="Q3" s="130"/>
      <c r="R3" s="130"/>
    </row>
    <row r="4" spans="1:19" ht="5.25" customHeight="1" x14ac:dyDescent="0.2">
      <c r="F4" s="51"/>
      <c r="G4" s="52"/>
      <c r="H4" s="52"/>
      <c r="I4" s="52"/>
      <c r="J4" s="52"/>
      <c r="K4" s="52"/>
      <c r="L4" s="52"/>
      <c r="N4" s="129"/>
      <c r="O4" s="129"/>
      <c r="P4" s="131"/>
      <c r="Q4" s="131"/>
      <c r="R4" s="131"/>
    </row>
    <row r="5" spans="1:19" s="60" customFormat="1" ht="17.5" customHeight="1" x14ac:dyDescent="0.2">
      <c r="A5" s="136" t="s">
        <v>52</v>
      </c>
      <c r="B5" s="138" t="s">
        <v>53</v>
      </c>
      <c r="C5" s="124"/>
      <c r="D5" s="132" t="s">
        <v>54</v>
      </c>
      <c r="E5" s="133"/>
      <c r="F5" s="132" t="s">
        <v>55</v>
      </c>
      <c r="G5" s="133"/>
      <c r="H5" s="132" t="s">
        <v>56</v>
      </c>
      <c r="I5" s="133"/>
      <c r="J5" s="132" t="s">
        <v>57</v>
      </c>
      <c r="K5" s="133"/>
      <c r="L5" s="132" t="s">
        <v>58</v>
      </c>
      <c r="M5" s="133"/>
      <c r="N5" s="132" t="s">
        <v>59</v>
      </c>
      <c r="O5" s="133"/>
      <c r="P5" s="124" t="s">
        <v>105</v>
      </c>
      <c r="Q5" s="134" t="s">
        <v>106</v>
      </c>
      <c r="R5" s="124" t="s">
        <v>62</v>
      </c>
      <c r="S5" s="112">
        <v>26.01</v>
      </c>
    </row>
    <row r="6" spans="1:19" s="60" customFormat="1" ht="17.5" customHeight="1" x14ac:dyDescent="0.2">
      <c r="A6" s="137"/>
      <c r="B6" s="139"/>
      <c r="C6" s="125"/>
      <c r="D6" s="45" t="s">
        <v>103</v>
      </c>
      <c r="E6" s="75" t="s">
        <v>104</v>
      </c>
      <c r="F6" s="45" t="s">
        <v>103</v>
      </c>
      <c r="G6" s="75" t="s">
        <v>104</v>
      </c>
      <c r="H6" s="45" t="s">
        <v>103</v>
      </c>
      <c r="I6" s="75" t="s">
        <v>104</v>
      </c>
      <c r="J6" s="45" t="s">
        <v>103</v>
      </c>
      <c r="K6" s="75" t="s">
        <v>104</v>
      </c>
      <c r="L6" s="45" t="s">
        <v>103</v>
      </c>
      <c r="M6" s="75" t="s">
        <v>104</v>
      </c>
      <c r="N6" s="45" t="s">
        <v>103</v>
      </c>
      <c r="O6" s="75" t="s">
        <v>104</v>
      </c>
      <c r="P6" s="125"/>
      <c r="Q6" s="135"/>
      <c r="R6" s="125"/>
      <c r="S6" s="113" t="s">
        <v>61</v>
      </c>
    </row>
    <row r="7" spans="1:19" ht="37.15" customHeight="1" x14ac:dyDescent="0.2">
      <c r="A7" s="66" t="s">
        <v>68</v>
      </c>
      <c r="B7" s="67" t="s">
        <v>64</v>
      </c>
      <c r="C7" s="44" t="s">
        <v>69</v>
      </c>
      <c r="D7" s="74">
        <f>藤津郡・嬉野市・鹿島市・杵島郡・武雄市・多久市・小城市!$D$16</f>
        <v>0</v>
      </c>
      <c r="E7" s="74">
        <f>藤津郡・嬉野市・鹿島市・杵島郡・武雄市・多久市・小城市!$E$16</f>
        <v>0</v>
      </c>
      <c r="F7" s="74">
        <f>藤津郡・嬉野市・鹿島市・杵島郡・武雄市・多久市・小城市!$G$16</f>
        <v>0</v>
      </c>
      <c r="G7" s="74">
        <f>藤津郡・嬉野市・鹿島市・杵島郡・武雄市・多久市・小城市!$H$16</f>
        <v>0</v>
      </c>
      <c r="H7" s="74">
        <f>藤津郡・嬉野市・鹿島市・杵島郡・武雄市・多久市・小城市!$J$16</f>
        <v>0</v>
      </c>
      <c r="I7" s="74">
        <f>藤津郡・嬉野市・鹿島市・杵島郡・武雄市・多久市・小城市!$K$16</f>
        <v>0</v>
      </c>
      <c r="J7" s="74">
        <f>藤津郡・嬉野市・鹿島市・杵島郡・武雄市・多久市・小城市!$M$16</f>
        <v>0</v>
      </c>
      <c r="K7" s="74">
        <f>藤津郡・嬉野市・鹿島市・杵島郡・武雄市・多久市・小城市!$N$16</f>
        <v>0</v>
      </c>
      <c r="L7" s="74">
        <f>藤津郡・嬉野市・鹿島市・杵島郡・武雄市・多久市・小城市!$P$16</f>
        <v>1625</v>
      </c>
      <c r="M7" s="74">
        <f>藤津郡・嬉野市・鹿島市・杵島郡・武雄市・多久市・小城市!$Q$16</f>
        <v>0</v>
      </c>
      <c r="N7" s="74">
        <f>藤津郡・嬉野市・鹿島市・杵島郡・武雄市・多久市・小城市!$S$16</f>
        <v>0</v>
      </c>
      <c r="O7" s="74">
        <f>藤津郡・嬉野市・鹿島市・杵島郡・武雄市・多久市・小城市!$T$16</f>
        <v>0</v>
      </c>
      <c r="P7" s="73">
        <f>SUM(D7,F7,H7,J7,L7,N7)</f>
        <v>1625</v>
      </c>
      <c r="Q7" s="73">
        <f>SUM(E7,G7,I7,K7,M7,O7)</f>
        <v>0</v>
      </c>
      <c r="R7" s="44">
        <v>1</v>
      </c>
      <c r="S7" s="123">
        <v>3182</v>
      </c>
    </row>
    <row r="8" spans="1:19" ht="37.15" customHeight="1" x14ac:dyDescent="0.2">
      <c r="A8" s="66" t="s">
        <v>70</v>
      </c>
      <c r="B8" s="67" t="s">
        <v>64</v>
      </c>
      <c r="C8" s="44" t="s">
        <v>69</v>
      </c>
      <c r="D8" s="74">
        <f>藤津郡・嬉野市・鹿島市・杵島郡・武雄市・多久市・小城市!$D$22</f>
        <v>575</v>
      </c>
      <c r="E8" s="74">
        <f>藤津郡・嬉野市・鹿島市・杵島郡・武雄市・多久市・小城市!$E$22</f>
        <v>0</v>
      </c>
      <c r="F8" s="74">
        <f>藤津郡・嬉野市・鹿島市・杵島郡・武雄市・多久市・小城市!$G$22</f>
        <v>0</v>
      </c>
      <c r="G8" s="74">
        <f>藤津郡・嬉野市・鹿島市・杵島郡・武雄市・多久市・小城市!$H$22</f>
        <v>0</v>
      </c>
      <c r="H8" s="74">
        <f>藤津郡・嬉野市・鹿島市・杵島郡・武雄市・多久市・小城市!$J$22</f>
        <v>0</v>
      </c>
      <c r="I8" s="74">
        <f>藤津郡・嬉野市・鹿島市・杵島郡・武雄市・多久市・小城市!$K$22</f>
        <v>0</v>
      </c>
      <c r="J8" s="74">
        <f>藤津郡・嬉野市・鹿島市・杵島郡・武雄市・多久市・小城市!$M$22</f>
        <v>1175</v>
      </c>
      <c r="K8" s="74">
        <f>藤津郡・嬉野市・鹿島市・杵島郡・武雄市・多久市・小城市!$N$22</f>
        <v>0</v>
      </c>
      <c r="L8" s="74">
        <f>藤津郡・嬉野市・鹿島市・杵島郡・武雄市・多久市・小城市!$P$22</f>
        <v>3445</v>
      </c>
      <c r="M8" s="74">
        <f>藤津郡・嬉野市・鹿島市・杵島郡・武雄市・多久市・小城市!$Q$22</f>
        <v>0</v>
      </c>
      <c r="N8" s="74">
        <f>藤津郡・嬉野市・鹿島市・杵島郡・武雄市・多久市・小城市!$S$22</f>
        <v>0</v>
      </c>
      <c r="O8" s="74">
        <f>藤津郡・嬉野市・鹿島市・杵島郡・武雄市・多久市・小城市!$T$22</f>
        <v>0</v>
      </c>
      <c r="P8" s="73">
        <f t="shared" ref="P8:Q22" si="0">SUM(D8,F8,H8,J8,L8,N8)</f>
        <v>5195</v>
      </c>
      <c r="Q8" s="73">
        <f t="shared" si="0"/>
        <v>0</v>
      </c>
      <c r="R8" s="44">
        <v>1</v>
      </c>
      <c r="S8" s="123">
        <v>10118</v>
      </c>
    </row>
    <row r="9" spans="1:19" ht="37.15" customHeight="1" x14ac:dyDescent="0.2">
      <c r="A9" s="66" t="s">
        <v>71</v>
      </c>
      <c r="B9" s="67" t="s">
        <v>65</v>
      </c>
      <c r="C9" s="44" t="s">
        <v>69</v>
      </c>
      <c r="D9" s="74">
        <f>藤津郡・嬉野市・鹿島市・杵島郡・武雄市・多久市・小城市!$D$28</f>
        <v>0</v>
      </c>
      <c r="E9" s="74">
        <f>藤津郡・嬉野市・鹿島市・杵島郡・武雄市・多久市・小城市!$E$28</f>
        <v>0</v>
      </c>
      <c r="F9" s="74">
        <f>藤津郡・嬉野市・鹿島市・杵島郡・武雄市・多久市・小城市!$G$28</f>
        <v>0</v>
      </c>
      <c r="G9" s="74">
        <f>藤津郡・嬉野市・鹿島市・杵島郡・武雄市・多久市・小城市!$H$28</f>
        <v>0</v>
      </c>
      <c r="H9" s="74">
        <f>藤津郡・嬉野市・鹿島市・杵島郡・武雄市・多久市・小城市!$J$28</f>
        <v>0</v>
      </c>
      <c r="I9" s="74">
        <f>藤津郡・嬉野市・鹿島市・杵島郡・武雄市・多久市・小城市!$K$28</f>
        <v>0</v>
      </c>
      <c r="J9" s="74">
        <f>藤津郡・嬉野市・鹿島市・杵島郡・武雄市・多久市・小城市!$M$28</f>
        <v>0</v>
      </c>
      <c r="K9" s="74">
        <f>藤津郡・嬉野市・鹿島市・杵島郡・武雄市・多久市・小城市!$N$28</f>
        <v>0</v>
      </c>
      <c r="L9" s="74">
        <f>藤津郡・嬉野市・鹿島市・杵島郡・武雄市・多久市・小城市!$P$28</f>
        <v>5775</v>
      </c>
      <c r="M9" s="74">
        <f>藤津郡・嬉野市・鹿島市・杵島郡・武雄市・多久市・小城市!$Q$28</f>
        <v>0</v>
      </c>
      <c r="N9" s="74">
        <f>藤津郡・嬉野市・鹿島市・杵島郡・武雄市・多久市・小城市!$S$28</f>
        <v>0</v>
      </c>
      <c r="O9" s="74">
        <f>藤津郡・嬉野市・鹿島市・杵島郡・武雄市・多久市・小城市!$T$28</f>
        <v>0</v>
      </c>
      <c r="P9" s="73">
        <f t="shared" si="0"/>
        <v>5775</v>
      </c>
      <c r="Q9" s="73">
        <f t="shared" si="0"/>
        <v>0</v>
      </c>
      <c r="R9" s="44">
        <v>1</v>
      </c>
      <c r="S9" s="123">
        <v>11010</v>
      </c>
    </row>
    <row r="10" spans="1:19" ht="37.15" customHeight="1" x14ac:dyDescent="0.2">
      <c r="A10" s="66" t="s">
        <v>72</v>
      </c>
      <c r="B10" s="67" t="s">
        <v>73</v>
      </c>
      <c r="C10" s="44" t="s">
        <v>69</v>
      </c>
      <c r="D10" s="74">
        <f>藤津郡・嬉野市・鹿島市・杵島郡・武雄市・多久市・小城市!$D$37</f>
        <v>0</v>
      </c>
      <c r="E10" s="74">
        <f>藤津郡・嬉野市・鹿島市・杵島郡・武雄市・多久市・小城市!$E$37</f>
        <v>0</v>
      </c>
      <c r="F10" s="74">
        <f>藤津郡・嬉野市・鹿島市・杵島郡・武雄市・多久市・小城市!$G$37</f>
        <v>0</v>
      </c>
      <c r="G10" s="74">
        <f>藤津郡・嬉野市・鹿島市・杵島郡・武雄市・多久市・小城市!$H$37</f>
        <v>0</v>
      </c>
      <c r="H10" s="74">
        <f>藤津郡・嬉野市・鹿島市・杵島郡・武雄市・多久市・小城市!$J$37</f>
        <v>0</v>
      </c>
      <c r="I10" s="74">
        <f>藤津郡・嬉野市・鹿島市・杵島郡・武雄市・多久市・小城市!$K$37</f>
        <v>0</v>
      </c>
      <c r="J10" s="74">
        <f>藤津郡・嬉野市・鹿島市・杵島郡・武雄市・多久市・小城市!$M$37</f>
        <v>0</v>
      </c>
      <c r="K10" s="74">
        <f>藤津郡・嬉野市・鹿島市・杵島郡・武雄市・多久市・小城市!$N$37</f>
        <v>0</v>
      </c>
      <c r="L10" s="74">
        <f>藤津郡・嬉野市・鹿島市・杵島郡・武雄市・多久市・小城市!$P$37</f>
        <v>8335</v>
      </c>
      <c r="M10" s="74">
        <f>藤津郡・嬉野市・鹿島市・杵島郡・武雄市・多久市・小城市!$Q$37</f>
        <v>0</v>
      </c>
      <c r="N10" s="74">
        <f>藤津郡・嬉野市・鹿島市・杵島郡・武雄市・多久市・小城市!$S$37</f>
        <v>0</v>
      </c>
      <c r="O10" s="74">
        <f>藤津郡・嬉野市・鹿島市・杵島郡・武雄市・多久市・小城市!$T$37</f>
        <v>0</v>
      </c>
      <c r="P10" s="73">
        <f t="shared" si="0"/>
        <v>8335</v>
      </c>
      <c r="Q10" s="73">
        <f t="shared" si="0"/>
        <v>0</v>
      </c>
      <c r="R10" s="44">
        <v>1</v>
      </c>
      <c r="S10" s="123">
        <v>14250</v>
      </c>
    </row>
    <row r="11" spans="1:19" ht="37.15" customHeight="1" x14ac:dyDescent="0.2">
      <c r="A11" s="66" t="s">
        <v>74</v>
      </c>
      <c r="B11" s="67" t="s">
        <v>75</v>
      </c>
      <c r="C11" s="44" t="s">
        <v>69</v>
      </c>
      <c r="D11" s="74">
        <f>藤津郡・嬉野市・鹿島市・杵島郡・武雄市・多久市・小城市!$D$46</f>
        <v>720</v>
      </c>
      <c r="E11" s="74">
        <f>藤津郡・嬉野市・鹿島市・杵島郡・武雄市・多久市・小城市!$E$46</f>
        <v>0</v>
      </c>
      <c r="F11" s="74">
        <f>藤津郡・嬉野市・鹿島市・杵島郡・武雄市・多久市・小城市!$G$46</f>
        <v>0</v>
      </c>
      <c r="G11" s="74">
        <f>藤津郡・嬉野市・鹿島市・杵島郡・武雄市・多久市・小城市!$H$46</f>
        <v>0</v>
      </c>
      <c r="H11" s="74">
        <f>藤津郡・嬉野市・鹿島市・杵島郡・武雄市・多久市・小城市!$J$46</f>
        <v>0</v>
      </c>
      <c r="I11" s="74">
        <f>藤津郡・嬉野市・鹿島市・杵島郡・武雄市・多久市・小城市!$K$46</f>
        <v>0</v>
      </c>
      <c r="J11" s="74">
        <f>藤津郡・嬉野市・鹿島市・杵島郡・武雄市・多久市・小城市!$M$46</f>
        <v>0</v>
      </c>
      <c r="K11" s="74">
        <f>藤津郡・嬉野市・鹿島市・杵島郡・武雄市・多久市・小城市!$N$46</f>
        <v>0</v>
      </c>
      <c r="L11" s="74">
        <f>藤津郡・嬉野市・鹿島市・杵島郡・武雄市・多久市・小城市!$P$46</f>
        <v>8690</v>
      </c>
      <c r="M11" s="74">
        <f>藤津郡・嬉野市・鹿島市・杵島郡・武雄市・多久市・小城市!$Q$46</f>
        <v>0</v>
      </c>
      <c r="N11" s="74">
        <f>藤津郡・嬉野市・鹿島市・杵島郡・武雄市・多久市・小城市!$S$46</f>
        <v>0</v>
      </c>
      <c r="O11" s="74">
        <f>藤津郡・嬉野市・鹿島市・杵島郡・武雄市・多久市・小城市!$T$46</f>
        <v>0</v>
      </c>
      <c r="P11" s="73">
        <f t="shared" si="0"/>
        <v>9410</v>
      </c>
      <c r="Q11" s="73">
        <f t="shared" si="0"/>
        <v>0</v>
      </c>
      <c r="R11" s="44">
        <v>1</v>
      </c>
      <c r="S11" s="123">
        <v>19411</v>
      </c>
    </row>
    <row r="12" spans="1:19" ht="37.15" customHeight="1" x14ac:dyDescent="0.2">
      <c r="A12" s="66" t="s">
        <v>76</v>
      </c>
      <c r="B12" s="67" t="s">
        <v>77</v>
      </c>
      <c r="C12" s="44" t="s">
        <v>69</v>
      </c>
      <c r="D12" s="74">
        <f>藤津郡・嬉野市・鹿島市・杵島郡・武雄市・多久市・小城市!$D$52</f>
        <v>0</v>
      </c>
      <c r="E12" s="74">
        <f>藤津郡・嬉野市・鹿島市・杵島郡・武雄市・多久市・小城市!$E$52</f>
        <v>0</v>
      </c>
      <c r="F12" s="74">
        <f>藤津郡・嬉野市・鹿島市・杵島郡・武雄市・多久市・小城市!$G$52</f>
        <v>100</v>
      </c>
      <c r="G12" s="74">
        <f>藤津郡・嬉野市・鹿島市・杵島郡・武雄市・多久市・小城市!$H$52</f>
        <v>0</v>
      </c>
      <c r="H12" s="74">
        <f>藤津郡・嬉野市・鹿島市・杵島郡・武雄市・多久市・小城市!$J$52</f>
        <v>310</v>
      </c>
      <c r="I12" s="74">
        <f>藤津郡・嬉野市・鹿島市・杵島郡・武雄市・多久市・小城市!$K$52</f>
        <v>0</v>
      </c>
      <c r="J12" s="74">
        <f>藤津郡・嬉野市・鹿島市・杵島郡・武雄市・多久市・小城市!$M$52</f>
        <v>0</v>
      </c>
      <c r="K12" s="74">
        <f>藤津郡・嬉野市・鹿島市・杵島郡・武雄市・多久市・小城市!$N$52</f>
        <v>0</v>
      </c>
      <c r="L12" s="74">
        <f>藤津郡・嬉野市・鹿島市・杵島郡・武雄市・多久市・小城市!$P$52</f>
        <v>3430</v>
      </c>
      <c r="M12" s="74">
        <f>藤津郡・嬉野市・鹿島市・杵島郡・武雄市・多久市・小城市!$Q$52</f>
        <v>0</v>
      </c>
      <c r="N12" s="74">
        <f>藤津郡・嬉野市・鹿島市・杵島郡・武雄市・多久市・小城市!$S$52</f>
        <v>0</v>
      </c>
      <c r="O12" s="74">
        <f>藤津郡・嬉野市・鹿島市・杵島郡・武雄市・多久市・小城市!$T$52</f>
        <v>0</v>
      </c>
      <c r="P12" s="73">
        <f t="shared" si="0"/>
        <v>3840</v>
      </c>
      <c r="Q12" s="73">
        <f t="shared" si="0"/>
        <v>0</v>
      </c>
      <c r="R12" s="44">
        <v>1</v>
      </c>
      <c r="S12" s="123">
        <v>7916</v>
      </c>
    </row>
    <row r="13" spans="1:19" ht="37.15" customHeight="1" x14ac:dyDescent="0.2">
      <c r="A13" s="66" t="s">
        <v>78</v>
      </c>
      <c r="B13" s="67" t="s">
        <v>79</v>
      </c>
      <c r="C13" s="44" t="s">
        <v>69</v>
      </c>
      <c r="D13" s="74">
        <f>藤津郡・嬉野市・鹿島市・杵島郡・武雄市・多久市・小城市!$D$59</f>
        <v>550</v>
      </c>
      <c r="E13" s="74">
        <f>藤津郡・嬉野市・鹿島市・杵島郡・武雄市・多久市・小城市!$E$59</f>
        <v>0</v>
      </c>
      <c r="F13" s="74">
        <f>藤津郡・嬉野市・鹿島市・杵島郡・武雄市・多久市・小城市!$G$59</f>
        <v>0</v>
      </c>
      <c r="G13" s="74">
        <f>藤津郡・嬉野市・鹿島市・杵島郡・武雄市・多久市・小城市!$H$59</f>
        <v>0</v>
      </c>
      <c r="H13" s="74">
        <f>藤津郡・嬉野市・鹿島市・杵島郡・武雄市・多久市・小城市!$J$59</f>
        <v>0</v>
      </c>
      <c r="I13" s="74">
        <f>藤津郡・嬉野市・鹿島市・杵島郡・武雄市・多久市・小城市!$K$59</f>
        <v>0</v>
      </c>
      <c r="J13" s="74">
        <f>藤津郡・嬉野市・鹿島市・杵島郡・武雄市・多久市・小城市!$M$59</f>
        <v>0</v>
      </c>
      <c r="K13" s="74">
        <f>藤津郡・嬉野市・鹿島市・杵島郡・武雄市・多久市・小城市!$N$59</f>
        <v>0</v>
      </c>
      <c r="L13" s="74">
        <f>藤津郡・嬉野市・鹿島市・杵島郡・武雄市・多久市・小城市!$P$59</f>
        <v>7845</v>
      </c>
      <c r="M13" s="74">
        <f>藤津郡・嬉野市・鹿島市・杵島郡・武雄市・多久市・小城市!$Q$59</f>
        <v>0</v>
      </c>
      <c r="N13" s="74">
        <f>藤津郡・嬉野市・鹿島市・杵島郡・武雄市・多久市・小城市!$S$59</f>
        <v>0</v>
      </c>
      <c r="O13" s="74">
        <f>藤津郡・嬉野市・鹿島市・杵島郡・武雄市・多久市・小城市!$T$59</f>
        <v>0</v>
      </c>
      <c r="P13" s="73">
        <f t="shared" si="0"/>
        <v>8395</v>
      </c>
      <c r="Q13" s="73">
        <f t="shared" si="0"/>
        <v>0</v>
      </c>
      <c r="R13" s="44">
        <v>1</v>
      </c>
      <c r="S13" s="123">
        <v>17858</v>
      </c>
    </row>
    <row r="14" spans="1:19" ht="37.15" customHeight="1" x14ac:dyDescent="0.2">
      <c r="A14" s="66" t="s">
        <v>80</v>
      </c>
      <c r="B14" s="67" t="s">
        <v>81</v>
      </c>
      <c r="C14" s="44" t="s">
        <v>69</v>
      </c>
      <c r="D14" s="74">
        <f>佐賀市・神埼市郡!$D$45</f>
        <v>4420</v>
      </c>
      <c r="E14" s="74">
        <f>佐賀市・神埼市郡!$E$45</f>
        <v>0</v>
      </c>
      <c r="F14" s="74">
        <f>佐賀市・神埼市郡!$G$45</f>
        <v>2215</v>
      </c>
      <c r="G14" s="74">
        <f>佐賀市・神埼市郡!$H$45</f>
        <v>0</v>
      </c>
      <c r="H14" s="74">
        <f>佐賀市・神埼市郡!$J$45</f>
        <v>390</v>
      </c>
      <c r="I14" s="74">
        <f>佐賀市・神埼市郡!$K$45</f>
        <v>0</v>
      </c>
      <c r="J14" s="74">
        <f>佐賀市・神埼市郡!$M$45</f>
        <v>495</v>
      </c>
      <c r="K14" s="74">
        <f>佐賀市・神埼市郡!$N$45</f>
        <v>0</v>
      </c>
      <c r="L14" s="74">
        <f>佐賀市・神埼市郡!$P$45</f>
        <v>47820</v>
      </c>
      <c r="M14" s="74">
        <f>佐賀市・神埼市郡!$Q$45</f>
        <v>0</v>
      </c>
      <c r="N14" s="74">
        <f>佐賀市・神埼市郡!$S$45</f>
        <v>0</v>
      </c>
      <c r="O14" s="74">
        <f>佐賀市・神埼市郡!$T$45</f>
        <v>0</v>
      </c>
      <c r="P14" s="73">
        <f t="shared" si="0"/>
        <v>55340</v>
      </c>
      <c r="Q14" s="73">
        <f t="shared" si="0"/>
        <v>0</v>
      </c>
      <c r="R14" s="44">
        <v>2</v>
      </c>
      <c r="S14" s="123">
        <v>105642</v>
      </c>
    </row>
    <row r="15" spans="1:19" ht="37.15" customHeight="1" x14ac:dyDescent="0.2">
      <c r="A15" s="66" t="s">
        <v>82</v>
      </c>
      <c r="B15" s="67" t="s">
        <v>81</v>
      </c>
      <c r="C15" s="44" t="s">
        <v>69</v>
      </c>
      <c r="D15" s="74">
        <f>佐賀市・神埼市郡!$D$52</f>
        <v>410</v>
      </c>
      <c r="E15" s="74">
        <f>佐賀市・神埼市郡!$E$52</f>
        <v>0</v>
      </c>
      <c r="F15" s="74">
        <f>佐賀市・神埼市郡!$G$52</f>
        <v>0</v>
      </c>
      <c r="G15" s="74">
        <f>佐賀市・神埼市郡!$H$52</f>
        <v>0</v>
      </c>
      <c r="H15" s="74">
        <f>佐賀市・神埼市郡!$J$52</f>
        <v>0</v>
      </c>
      <c r="I15" s="74">
        <f>佐賀市・神埼市郡!$K$52</f>
        <v>0</v>
      </c>
      <c r="J15" s="74">
        <f>佐賀市・神埼市郡!$M$52</f>
        <v>0</v>
      </c>
      <c r="K15" s="74">
        <f>佐賀市・神埼市郡!$N$52</f>
        <v>0</v>
      </c>
      <c r="L15" s="74">
        <f>佐賀市・神埼市郡!$P$52</f>
        <v>5305</v>
      </c>
      <c r="M15" s="74">
        <f>佐賀市・神埼市郡!$Q$52</f>
        <v>0</v>
      </c>
      <c r="N15" s="74">
        <f>佐賀市・神埼市郡!$S$52</f>
        <v>0</v>
      </c>
      <c r="O15" s="74">
        <f>佐賀市・神埼市郡!$T$52</f>
        <v>0</v>
      </c>
      <c r="P15" s="73">
        <f t="shared" si="0"/>
        <v>5715</v>
      </c>
      <c r="Q15" s="73">
        <f t="shared" si="0"/>
        <v>0</v>
      </c>
      <c r="R15" s="44">
        <v>2</v>
      </c>
      <c r="S15" s="123">
        <v>12613</v>
      </c>
    </row>
    <row r="16" spans="1:19" ht="37.15" customHeight="1" x14ac:dyDescent="0.2">
      <c r="A16" s="66" t="s">
        <v>83</v>
      </c>
      <c r="B16" s="67" t="s">
        <v>84</v>
      </c>
      <c r="C16" s="44" t="s">
        <v>69</v>
      </c>
      <c r="D16" s="74">
        <f>佐賀市・神埼市郡!$D$56</f>
        <v>930</v>
      </c>
      <c r="E16" s="74">
        <f>佐賀市・神埼市郡!$E$56</f>
        <v>0</v>
      </c>
      <c r="F16" s="74">
        <f>佐賀市・神埼市郡!$G$56</f>
        <v>0</v>
      </c>
      <c r="G16" s="74">
        <f>佐賀市・神埼市郡!$H$56</f>
        <v>0</v>
      </c>
      <c r="H16" s="74">
        <f>佐賀市・神埼市郡!$J$56</f>
        <v>0</v>
      </c>
      <c r="I16" s="74">
        <f>佐賀市・神埼市郡!$K$56</f>
        <v>0</v>
      </c>
      <c r="J16" s="74">
        <f>佐賀市・神埼市郡!$M$56</f>
        <v>0</v>
      </c>
      <c r="K16" s="74">
        <f>佐賀市・神埼市郡!$N$56</f>
        <v>0</v>
      </c>
      <c r="L16" s="74">
        <f>佐賀市・神埼市郡!$P$56</f>
        <v>2020</v>
      </c>
      <c r="M16" s="74">
        <f>佐賀市・神埼市郡!$Q$56</f>
        <v>0</v>
      </c>
      <c r="N16" s="74">
        <f>佐賀市・神埼市郡!$S$56</f>
        <v>0</v>
      </c>
      <c r="O16" s="74">
        <f>佐賀市・神埼市郡!$T$56</f>
        <v>0</v>
      </c>
      <c r="P16" s="73">
        <f t="shared" si="0"/>
        <v>2950</v>
      </c>
      <c r="Q16" s="73">
        <f t="shared" si="0"/>
        <v>0</v>
      </c>
      <c r="R16" s="44">
        <v>2</v>
      </c>
      <c r="S16" s="123">
        <v>6968</v>
      </c>
    </row>
    <row r="17" spans="1:19" ht="37.15" customHeight="1" x14ac:dyDescent="0.2">
      <c r="A17" s="66" t="s">
        <v>85</v>
      </c>
      <c r="B17" s="67" t="s">
        <v>86</v>
      </c>
      <c r="C17" s="44" t="s">
        <v>69</v>
      </c>
      <c r="D17" s="74">
        <f>三養基郡・鳥栖市・西松浦軍・伊万里市!$D$21</f>
        <v>1555</v>
      </c>
      <c r="E17" s="74">
        <f>三養基郡・鳥栖市・西松浦軍・伊万里市!$E$21</f>
        <v>0</v>
      </c>
      <c r="F17" s="74">
        <f>三養基郡・鳥栖市・西松浦軍・伊万里市!$G$21</f>
        <v>200</v>
      </c>
      <c r="G17" s="74">
        <f>三養基郡・鳥栖市・西松浦軍・伊万里市!$H$21</f>
        <v>0</v>
      </c>
      <c r="H17" s="74">
        <f>三養基郡・鳥栖市・西松浦軍・伊万里市!$J$21</f>
        <v>0</v>
      </c>
      <c r="I17" s="74">
        <f>三養基郡・鳥栖市・西松浦軍・伊万里市!$K$21</f>
        <v>0</v>
      </c>
      <c r="J17" s="74">
        <f>三養基郡・鳥栖市・西松浦軍・伊万里市!$M$21</f>
        <v>3180</v>
      </c>
      <c r="K17" s="74">
        <f>三養基郡・鳥栖市・西松浦軍・伊万里市!$N$21</f>
        <v>0</v>
      </c>
      <c r="L17" s="74">
        <f>三養基郡・鳥栖市・西松浦軍・伊万里市!$P$21</f>
        <v>2950</v>
      </c>
      <c r="M17" s="74">
        <f>三養基郡・鳥栖市・西松浦軍・伊万里市!$Q$21</f>
        <v>0</v>
      </c>
      <c r="N17" s="74">
        <f>三養基郡・鳥栖市・西松浦軍・伊万里市!$S$21</f>
        <v>0</v>
      </c>
      <c r="O17" s="74">
        <f>三養基郡・鳥栖市・西松浦軍・伊万里市!$T$21</f>
        <v>0</v>
      </c>
      <c r="P17" s="73">
        <f t="shared" si="0"/>
        <v>7885</v>
      </c>
      <c r="Q17" s="73">
        <f t="shared" si="0"/>
        <v>0</v>
      </c>
      <c r="R17" s="44">
        <v>3</v>
      </c>
      <c r="S17" s="123">
        <v>22660</v>
      </c>
    </row>
    <row r="18" spans="1:19" ht="37.15" customHeight="1" x14ac:dyDescent="0.2">
      <c r="A18" s="66" t="s">
        <v>87</v>
      </c>
      <c r="B18" s="67" t="s">
        <v>88</v>
      </c>
      <c r="C18" s="44" t="s">
        <v>69</v>
      </c>
      <c r="D18" s="74">
        <f>三養基郡・鳥栖市・西松浦軍・伊万里市!$D$32</f>
        <v>2480</v>
      </c>
      <c r="E18" s="74">
        <f>三養基郡・鳥栖市・西松浦軍・伊万里市!$E$32</f>
        <v>0</v>
      </c>
      <c r="F18" s="74">
        <f>三養基郡・鳥栖市・西松浦軍・伊万里市!$G$32</f>
        <v>0</v>
      </c>
      <c r="G18" s="74">
        <f>三養基郡・鳥栖市・西松浦軍・伊万里市!$H$32</f>
        <v>0</v>
      </c>
      <c r="H18" s="74">
        <f>三養基郡・鳥栖市・西松浦軍・伊万里市!$J$32</f>
        <v>0</v>
      </c>
      <c r="I18" s="74">
        <f>三養基郡・鳥栖市・西松浦軍・伊万里市!$K$32</f>
        <v>0</v>
      </c>
      <c r="J18" s="74">
        <f>三養基郡・鳥栖市・西松浦軍・伊万里市!$M$32</f>
        <v>5650</v>
      </c>
      <c r="K18" s="74">
        <f>三養基郡・鳥栖市・西松浦軍・伊万里市!$N$32</f>
        <v>0</v>
      </c>
      <c r="L18" s="74">
        <f>三養基郡・鳥栖市・西松浦軍・伊万里市!$P$32</f>
        <v>1820</v>
      </c>
      <c r="M18" s="74">
        <f>三養基郡・鳥栖市・西松浦軍・伊万里市!$Q$32</f>
        <v>0</v>
      </c>
      <c r="N18" s="74">
        <f>三養基郡・鳥栖市・西松浦軍・伊万里市!$S$32</f>
        <v>0</v>
      </c>
      <c r="O18" s="74">
        <f>三養基郡・鳥栖市・西松浦軍・伊万里市!$T$32</f>
        <v>0</v>
      </c>
      <c r="P18" s="73">
        <f t="shared" si="0"/>
        <v>9950</v>
      </c>
      <c r="Q18" s="73">
        <f t="shared" si="0"/>
        <v>0</v>
      </c>
      <c r="R18" s="44">
        <v>3</v>
      </c>
      <c r="S18" s="123">
        <v>34411</v>
      </c>
    </row>
    <row r="19" spans="1:19" ht="37.15" customHeight="1" x14ac:dyDescent="0.2">
      <c r="A19" s="66" t="s">
        <v>89</v>
      </c>
      <c r="B19" s="67" t="s">
        <v>90</v>
      </c>
      <c r="C19" s="44" t="s">
        <v>69</v>
      </c>
      <c r="D19" s="74">
        <f>三養基郡・鳥栖市・西松浦軍・伊万里市!$D$41</f>
        <v>530</v>
      </c>
      <c r="E19" s="74">
        <f>三養基郡・鳥栖市・西松浦軍・伊万里市!$E$41</f>
        <v>0</v>
      </c>
      <c r="F19" s="74">
        <f>三養基郡・鳥栖市・西松浦軍・伊万里市!$G$41</f>
        <v>0</v>
      </c>
      <c r="G19" s="74">
        <f>三養基郡・鳥栖市・西松浦軍・伊万里市!$H$41</f>
        <v>0</v>
      </c>
      <c r="H19" s="74">
        <f>三養基郡・鳥栖市・西松浦軍・伊万里市!$J$41</f>
        <v>0</v>
      </c>
      <c r="I19" s="74">
        <f>三養基郡・鳥栖市・西松浦軍・伊万里市!$K$41</f>
        <v>0</v>
      </c>
      <c r="J19" s="74">
        <f>三養基郡・鳥栖市・西松浦軍・伊万里市!$M$41</f>
        <v>1020</v>
      </c>
      <c r="K19" s="74">
        <f>三養基郡・鳥栖市・西松浦軍・伊万里市!$N$41</f>
        <v>0</v>
      </c>
      <c r="L19" s="74">
        <f>三養基郡・鳥栖市・西松浦軍・伊万里市!$P$41</f>
        <v>2515</v>
      </c>
      <c r="M19" s="74">
        <f>三養基郡・鳥栖市・西松浦軍・伊万里市!$Q$41</f>
        <v>0</v>
      </c>
      <c r="N19" s="74">
        <f>三養基郡・鳥栖市・西松浦軍・伊万里市!$S$41</f>
        <v>0</v>
      </c>
      <c r="O19" s="74">
        <f>三養基郡・鳥栖市・西松浦軍・伊万里市!$T$41</f>
        <v>0</v>
      </c>
      <c r="P19" s="73">
        <f t="shared" si="0"/>
        <v>4065</v>
      </c>
      <c r="Q19" s="73">
        <f t="shared" si="0"/>
        <v>0</v>
      </c>
      <c r="R19" s="44">
        <v>3</v>
      </c>
      <c r="S19" s="123">
        <v>7870</v>
      </c>
    </row>
    <row r="20" spans="1:19" ht="37.15" customHeight="1" x14ac:dyDescent="0.2">
      <c r="A20" s="66" t="s">
        <v>91</v>
      </c>
      <c r="B20" s="67" t="s">
        <v>92</v>
      </c>
      <c r="C20" s="44" t="s">
        <v>69</v>
      </c>
      <c r="D20" s="74">
        <f>三養基郡・鳥栖市・西松浦軍・伊万里市!$D$57</f>
        <v>710</v>
      </c>
      <c r="E20" s="74">
        <f>三養基郡・鳥栖市・西松浦軍・伊万里市!$E$57</f>
        <v>0</v>
      </c>
      <c r="F20" s="74">
        <f>三養基郡・鳥栖市・西松浦軍・伊万里市!$G$57</f>
        <v>560</v>
      </c>
      <c r="G20" s="74">
        <f>三養基郡・鳥栖市・西松浦軍・伊万里市!$H$57</f>
        <v>0</v>
      </c>
      <c r="H20" s="74">
        <f>三養基郡・鳥栖市・西松浦軍・伊万里市!$J$57</f>
        <v>0</v>
      </c>
      <c r="I20" s="74">
        <f>三養基郡・鳥栖市・西松浦軍・伊万里市!$K$57</f>
        <v>0</v>
      </c>
      <c r="J20" s="74">
        <f>三養基郡・鳥栖市・西松浦軍・伊万里市!$M$57</f>
        <v>1015</v>
      </c>
      <c r="K20" s="74">
        <f>三養基郡・鳥栖市・西松浦軍・伊万里市!$N$57</f>
        <v>0</v>
      </c>
      <c r="L20" s="74">
        <f>三養基郡・鳥栖市・西松浦軍・伊万里市!$P$57</f>
        <v>7880</v>
      </c>
      <c r="M20" s="74">
        <f>三養基郡・鳥栖市・西松浦軍・伊万里市!$Q$57</f>
        <v>0</v>
      </c>
      <c r="N20" s="74">
        <f>三養基郡・鳥栖市・西松浦軍・伊万里市!$S$57</f>
        <v>0</v>
      </c>
      <c r="O20" s="74">
        <f>三養基郡・鳥栖市・西松浦軍・伊万里市!$T$57</f>
        <v>0</v>
      </c>
      <c r="P20" s="73">
        <f t="shared" si="0"/>
        <v>10165</v>
      </c>
      <c r="Q20" s="73">
        <f t="shared" si="0"/>
        <v>0</v>
      </c>
      <c r="R20" s="44">
        <v>3</v>
      </c>
      <c r="S20" s="123">
        <v>23913</v>
      </c>
    </row>
    <row r="21" spans="1:19" ht="37.15" customHeight="1" x14ac:dyDescent="0.2">
      <c r="A21" s="66" t="s">
        <v>93</v>
      </c>
      <c r="B21" s="67" t="s">
        <v>94</v>
      </c>
      <c r="C21" s="44" t="s">
        <v>69</v>
      </c>
      <c r="D21" s="74">
        <f>東松浦郡・唐津市!$D$20</f>
        <v>0</v>
      </c>
      <c r="E21" s="74">
        <f>東松浦郡・唐津市!$E$20</f>
        <v>0</v>
      </c>
      <c r="F21" s="74">
        <f>東松浦郡・唐津市!$G$20</f>
        <v>0</v>
      </c>
      <c r="G21" s="74">
        <f>東松浦郡・唐津市!$H$20</f>
        <v>0</v>
      </c>
      <c r="H21" s="74">
        <f>東松浦郡・唐津市!$J$20</f>
        <v>0</v>
      </c>
      <c r="I21" s="74">
        <f>東松浦郡・唐津市!$K$20</f>
        <v>0</v>
      </c>
      <c r="J21" s="74">
        <f>東松浦郡・唐津市!$M$20</f>
        <v>0</v>
      </c>
      <c r="K21" s="74">
        <f>東松浦郡・唐津市!$N$20</f>
        <v>0</v>
      </c>
      <c r="L21" s="74">
        <f>東松浦郡・唐津市!$P$20</f>
        <v>955</v>
      </c>
      <c r="M21" s="74">
        <f>東松浦郡・唐津市!$Q$20</f>
        <v>0</v>
      </c>
      <c r="N21" s="74">
        <f>東松浦郡・唐津市!$S$20</f>
        <v>0</v>
      </c>
      <c r="O21" s="74">
        <f>東松浦郡・唐津市!$T$20</f>
        <v>0</v>
      </c>
      <c r="P21" s="73">
        <f t="shared" si="0"/>
        <v>955</v>
      </c>
      <c r="Q21" s="73">
        <f t="shared" si="0"/>
        <v>0</v>
      </c>
      <c r="R21" s="44">
        <v>4</v>
      </c>
      <c r="S21" s="123">
        <v>1869</v>
      </c>
    </row>
    <row r="22" spans="1:19" ht="37.15" customHeight="1" x14ac:dyDescent="0.2">
      <c r="A22" s="66" t="s">
        <v>95</v>
      </c>
      <c r="B22" s="67" t="s">
        <v>96</v>
      </c>
      <c r="C22" s="44" t="s">
        <v>69</v>
      </c>
      <c r="D22" s="74">
        <f>東松浦郡・唐津市!$D$45</f>
        <v>1860</v>
      </c>
      <c r="E22" s="74">
        <f>東松浦郡・唐津市!$E$45</f>
        <v>0</v>
      </c>
      <c r="F22" s="74">
        <f>東松浦郡・唐津市!$G$45</f>
        <v>0</v>
      </c>
      <c r="G22" s="74">
        <f>東松浦郡・唐津市!$H$45</f>
        <v>0</v>
      </c>
      <c r="H22" s="74">
        <f>東松浦郡・唐津市!$J$45</f>
        <v>0</v>
      </c>
      <c r="I22" s="74">
        <f>東松浦郡・唐津市!$K$45</f>
        <v>0</v>
      </c>
      <c r="J22" s="74">
        <f>東松浦郡・唐津市!$M$45</f>
        <v>4765</v>
      </c>
      <c r="K22" s="74">
        <f>東松浦郡・唐津市!$N$45</f>
        <v>0</v>
      </c>
      <c r="L22" s="74">
        <f>東松浦郡・唐津市!$P$45</f>
        <v>12125</v>
      </c>
      <c r="M22" s="74">
        <f>東松浦郡・唐津市!$Q$45</f>
        <v>0</v>
      </c>
      <c r="N22" s="74">
        <f>東松浦郡・唐津市!$S$45</f>
        <v>0</v>
      </c>
      <c r="O22" s="74">
        <f>東松浦郡・唐津市!$T$45</f>
        <v>0</v>
      </c>
      <c r="P22" s="73">
        <f t="shared" si="0"/>
        <v>18750</v>
      </c>
      <c r="Q22" s="73">
        <f t="shared" si="0"/>
        <v>0</v>
      </c>
      <c r="R22" s="44">
        <v>4</v>
      </c>
      <c r="S22" s="123">
        <v>51585</v>
      </c>
    </row>
    <row r="23" spans="1:19" ht="37.15" customHeight="1" x14ac:dyDescent="0.2">
      <c r="A23" s="66"/>
      <c r="B23" s="67"/>
      <c r="C23" s="4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3"/>
      <c r="Q23" s="74"/>
      <c r="R23" s="44"/>
      <c r="S23" s="123"/>
    </row>
    <row r="24" spans="1:19" ht="37.15" customHeight="1" x14ac:dyDescent="0.2">
      <c r="A24" s="44" t="s">
        <v>97</v>
      </c>
      <c r="B24" s="67"/>
      <c r="C24" s="44" t="s">
        <v>69</v>
      </c>
      <c r="D24" s="74">
        <f t="shared" ref="D24:Q24" si="1">SUM(D7:D23)</f>
        <v>14740</v>
      </c>
      <c r="E24" s="74">
        <f t="shared" si="1"/>
        <v>0</v>
      </c>
      <c r="F24" s="74">
        <f t="shared" si="1"/>
        <v>3075</v>
      </c>
      <c r="G24" s="74">
        <f t="shared" si="1"/>
        <v>0</v>
      </c>
      <c r="H24" s="74">
        <f t="shared" si="1"/>
        <v>700</v>
      </c>
      <c r="I24" s="74">
        <f t="shared" si="1"/>
        <v>0</v>
      </c>
      <c r="J24" s="74">
        <f t="shared" si="1"/>
        <v>17300</v>
      </c>
      <c r="K24" s="74">
        <f t="shared" si="1"/>
        <v>0</v>
      </c>
      <c r="L24" s="74">
        <f t="shared" si="1"/>
        <v>122535</v>
      </c>
      <c r="M24" s="74">
        <f t="shared" si="1"/>
        <v>0</v>
      </c>
      <c r="N24" s="74">
        <f t="shared" si="1"/>
        <v>0</v>
      </c>
      <c r="O24" s="74">
        <f t="shared" si="1"/>
        <v>0</v>
      </c>
      <c r="P24" s="74">
        <f t="shared" si="1"/>
        <v>158350</v>
      </c>
      <c r="Q24" s="74">
        <f t="shared" si="1"/>
        <v>0</v>
      </c>
      <c r="R24" s="44"/>
      <c r="S24" s="123">
        <f>SUM(S7:S23)</f>
        <v>351276</v>
      </c>
    </row>
    <row r="25" spans="1:19" ht="4.5" hidden="1" customHeight="1" x14ac:dyDescent="0.45">
      <c r="D25" s="68" t="s">
        <v>98</v>
      </c>
      <c r="E25" s="68"/>
      <c r="F25" s="68"/>
      <c r="G25" s="68"/>
      <c r="H25" s="68"/>
      <c r="I25" s="68"/>
      <c r="J25" s="68"/>
      <c r="K25" s="68"/>
      <c r="L25" s="68"/>
      <c r="M25" s="68"/>
      <c r="Q25" s="69"/>
      <c r="R25" s="69"/>
    </row>
    <row r="26" spans="1:19" ht="7.5" hidden="1" customHeight="1" x14ac:dyDescent="0.45">
      <c r="D26" s="68"/>
      <c r="E26" s="68"/>
      <c r="F26" s="68"/>
      <c r="G26" s="68"/>
      <c r="H26" s="68"/>
      <c r="I26" s="68"/>
      <c r="J26" s="68"/>
      <c r="K26" s="68"/>
      <c r="L26" s="68"/>
      <c r="M26" s="68"/>
      <c r="Q26" s="49"/>
      <c r="R26" s="49"/>
    </row>
    <row r="27" spans="1:19" ht="21.75" hidden="1" customHeight="1" x14ac:dyDescent="0.45"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70">
        <v>36130</v>
      </c>
      <c r="O27" s="70"/>
      <c r="P27" s="50" t="s">
        <v>99</v>
      </c>
      <c r="Q27" s="50"/>
      <c r="R27" s="50"/>
    </row>
    <row r="28" spans="1:19" ht="5.25" hidden="1" customHeight="1" x14ac:dyDescent="0.2">
      <c r="F28" s="51"/>
      <c r="G28" s="52"/>
      <c r="H28" s="52"/>
      <c r="I28" s="52"/>
      <c r="J28" s="52"/>
      <c r="K28" s="52"/>
      <c r="L28" s="52"/>
      <c r="N28" s="71"/>
      <c r="O28" s="71"/>
      <c r="P28" s="53"/>
      <c r="Q28" s="53"/>
      <c r="R28" s="53"/>
    </row>
    <row r="29" spans="1:19" s="60" customFormat="1" ht="17.5" hidden="1" customHeight="1" x14ac:dyDescent="0.2">
      <c r="A29" s="54" t="s">
        <v>52</v>
      </c>
      <c r="B29" s="55" t="s">
        <v>53</v>
      </c>
      <c r="C29" s="56"/>
      <c r="D29" s="57" t="s">
        <v>54</v>
      </c>
      <c r="E29" s="58"/>
      <c r="F29" s="57" t="s">
        <v>55</v>
      </c>
      <c r="G29" s="58"/>
      <c r="H29" s="57" t="s">
        <v>56</v>
      </c>
      <c r="I29" s="58"/>
      <c r="J29" s="57" t="s">
        <v>57</v>
      </c>
      <c r="K29" s="58"/>
      <c r="L29" s="57" t="s">
        <v>100</v>
      </c>
      <c r="M29" s="58"/>
      <c r="N29" s="57"/>
      <c r="O29" s="58"/>
      <c r="P29" s="56" t="s">
        <v>60</v>
      </c>
      <c r="Q29" s="59" t="s">
        <v>61</v>
      </c>
      <c r="R29" s="56" t="s">
        <v>62</v>
      </c>
    </row>
    <row r="30" spans="1:19" s="60" customFormat="1" ht="17.5" hidden="1" customHeight="1" x14ac:dyDescent="0.2">
      <c r="A30" s="61"/>
      <c r="B30" s="62"/>
      <c r="C30" s="63"/>
      <c r="D30" s="45" t="s">
        <v>63</v>
      </c>
      <c r="E30" s="64" t="s">
        <v>64</v>
      </c>
      <c r="F30" s="45" t="s">
        <v>63</v>
      </c>
      <c r="G30" s="64" t="s">
        <v>65</v>
      </c>
      <c r="H30" s="45" t="s">
        <v>63</v>
      </c>
      <c r="I30" s="64" t="s">
        <v>66</v>
      </c>
      <c r="J30" s="45" t="s">
        <v>63</v>
      </c>
      <c r="K30" s="64" t="s">
        <v>101</v>
      </c>
      <c r="L30" s="45" t="s">
        <v>63</v>
      </c>
      <c r="M30" s="64" t="s">
        <v>67</v>
      </c>
      <c r="N30" s="45" t="s">
        <v>63</v>
      </c>
      <c r="O30" s="64" t="s">
        <v>102</v>
      </c>
      <c r="P30" s="63"/>
      <c r="Q30" s="65"/>
      <c r="R30" s="63"/>
    </row>
  </sheetData>
  <mergeCells count="16">
    <mergeCell ref="A5:A6"/>
    <mergeCell ref="B5:B6"/>
    <mergeCell ref="C5:C6"/>
    <mergeCell ref="D5:E5"/>
    <mergeCell ref="F5:G5"/>
    <mergeCell ref="R5:R6"/>
    <mergeCell ref="D1:M3"/>
    <mergeCell ref="Q1:R2"/>
    <mergeCell ref="N3:O4"/>
    <mergeCell ref="P3:R4"/>
    <mergeCell ref="H5:I5"/>
    <mergeCell ref="J5:K5"/>
    <mergeCell ref="L5:M5"/>
    <mergeCell ref="N5:O5"/>
    <mergeCell ref="P5:P6"/>
    <mergeCell ref="Q5:Q6"/>
  </mergeCells>
  <phoneticPr fontId="2"/>
  <pageMargins left="1.04" right="0.39370078740157483" top="0.39370078740157483" bottom="0.39370078740157483" header="0.44" footer="0"/>
  <pageSetup paperSize="12" scale="79" orientation="landscape" r:id="rId1"/>
  <headerFooter alignWithMargins="0">
    <oddHeader>&amp;R&amp;"HG丸ｺﾞｼｯｸM-PRO,ﾒﾃﾞｨｳﾑ"&amp;9PAGE.&amp;P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721E8-92FB-4A16-A653-AA262093C05B}">
  <dimension ref="A1:T64"/>
  <sheetViews>
    <sheetView showZeros="0" tabSelected="1" zoomScaleNormal="100" workbookViewId="0">
      <selection activeCell="H31" sqref="H31"/>
    </sheetView>
  </sheetViews>
  <sheetFormatPr defaultColWidth="9" defaultRowHeight="13" x14ac:dyDescent="0.2"/>
  <cols>
    <col min="1" max="1" width="12.6328125" style="79" customWidth="1"/>
    <col min="2" max="2" width="8.6328125" style="79" customWidth="1"/>
    <col min="3" max="3" width="12.6328125" style="79" customWidth="1"/>
    <col min="4" max="5" width="7.6328125" style="79" customWidth="1"/>
    <col min="6" max="6" width="10.6328125" style="79" customWidth="1"/>
    <col min="7" max="8" width="7.6328125" style="79" customWidth="1"/>
    <col min="9" max="9" width="10.6328125" style="79" customWidth="1"/>
    <col min="10" max="11" width="7.6328125" style="79" customWidth="1"/>
    <col min="12" max="12" width="11.453125" style="79" customWidth="1"/>
    <col min="13" max="14" width="7.6328125" style="79" customWidth="1"/>
    <col min="15" max="15" width="13.7265625" style="79" bestFit="1" customWidth="1"/>
    <col min="16" max="17" width="7.6328125" style="79" customWidth="1"/>
    <col min="18" max="18" width="10.6328125" style="79" customWidth="1"/>
    <col min="19" max="16384" width="9" style="79"/>
  </cols>
  <sheetData>
    <row r="1" spans="1:20" ht="24" customHeight="1" x14ac:dyDescent="0.35">
      <c r="A1" s="77"/>
      <c r="B1" s="78" t="s">
        <v>107</v>
      </c>
      <c r="C1" s="77"/>
      <c r="F1" s="169" t="s">
        <v>108</v>
      </c>
      <c r="G1" s="169"/>
      <c r="H1" s="169"/>
      <c r="I1" s="169"/>
      <c r="J1" s="169"/>
      <c r="K1" s="169"/>
      <c r="L1" s="169"/>
      <c r="P1" s="80"/>
    </row>
    <row r="2" spans="1:20" ht="6.65" customHeight="1" x14ac:dyDescent="0.2">
      <c r="C2" s="81"/>
      <c r="F2" s="117"/>
      <c r="G2" s="117"/>
      <c r="H2" s="117"/>
      <c r="I2" s="117"/>
      <c r="J2" s="117"/>
      <c r="K2" s="82"/>
      <c r="L2" s="82"/>
      <c r="M2" s="170">
        <v>46296</v>
      </c>
      <c r="N2" s="170"/>
      <c r="O2" s="130" t="s">
        <v>247</v>
      </c>
      <c r="P2" s="130"/>
      <c r="Q2" s="130"/>
    </row>
    <row r="3" spans="1:20" ht="6.65" customHeight="1" thickBot="1" x14ac:dyDescent="0.25">
      <c r="M3" s="170"/>
      <c r="N3" s="170"/>
      <c r="O3" s="131"/>
      <c r="P3" s="131"/>
      <c r="Q3" s="131"/>
    </row>
    <row r="4" spans="1:20" ht="12.75" customHeight="1" x14ac:dyDescent="0.2">
      <c r="A4" s="165" t="s">
        <v>36</v>
      </c>
      <c r="B4" s="166"/>
      <c r="C4" s="166"/>
      <c r="D4" s="166"/>
      <c r="E4" s="167" t="s">
        <v>47</v>
      </c>
      <c r="F4" s="166"/>
      <c r="G4" s="166"/>
      <c r="H4" s="168"/>
      <c r="I4" s="150" t="s">
        <v>37</v>
      </c>
      <c r="J4" s="150"/>
      <c r="K4" s="150" t="s">
        <v>109</v>
      </c>
      <c r="L4" s="150"/>
      <c r="M4" s="150"/>
      <c r="N4" s="83" t="s">
        <v>39</v>
      </c>
      <c r="O4" s="150" t="s">
        <v>111</v>
      </c>
      <c r="P4" s="150"/>
      <c r="Q4" s="150"/>
      <c r="R4" s="150" t="s">
        <v>41</v>
      </c>
      <c r="S4" s="150"/>
      <c r="T4" s="84" t="s">
        <v>42</v>
      </c>
    </row>
    <row r="5" spans="1:20" ht="12.75" customHeight="1" x14ac:dyDescent="0.2">
      <c r="A5" s="162"/>
      <c r="B5" s="154"/>
      <c r="C5" s="154"/>
      <c r="D5" s="154"/>
      <c r="E5" s="153"/>
      <c r="F5" s="154"/>
      <c r="G5" s="154"/>
      <c r="H5" s="155"/>
      <c r="I5" s="151"/>
      <c r="J5" s="151"/>
      <c r="K5" s="153" t="s">
        <v>112</v>
      </c>
      <c r="L5" s="154"/>
      <c r="M5" s="155"/>
      <c r="N5" s="151"/>
      <c r="O5" s="140">
        <f>東松浦郡・唐津市!$O$5:$P$7</f>
        <v>0</v>
      </c>
      <c r="P5" s="141"/>
      <c r="Q5" s="85"/>
      <c r="R5" s="151"/>
      <c r="S5" s="151"/>
      <c r="T5" s="171"/>
    </row>
    <row r="6" spans="1:20" ht="12.75" customHeight="1" x14ac:dyDescent="0.2">
      <c r="A6" s="163"/>
      <c r="B6" s="157"/>
      <c r="C6" s="157"/>
      <c r="D6" s="157"/>
      <c r="E6" s="156"/>
      <c r="F6" s="157"/>
      <c r="G6" s="157"/>
      <c r="H6" s="158"/>
      <c r="I6" s="151"/>
      <c r="J6" s="151"/>
      <c r="K6" s="156"/>
      <c r="L6" s="157"/>
      <c r="M6" s="158"/>
      <c r="N6" s="151"/>
      <c r="O6" s="142"/>
      <c r="P6" s="143"/>
      <c r="Q6" s="158" t="s">
        <v>43</v>
      </c>
      <c r="R6" s="151"/>
      <c r="S6" s="151"/>
      <c r="T6" s="171"/>
    </row>
    <row r="7" spans="1:20" ht="12.75" customHeight="1" thickBot="1" x14ac:dyDescent="0.25">
      <c r="A7" s="164"/>
      <c r="B7" s="160"/>
      <c r="C7" s="160"/>
      <c r="D7" s="160"/>
      <c r="E7" s="159"/>
      <c r="F7" s="160"/>
      <c r="G7" s="160"/>
      <c r="H7" s="161"/>
      <c r="I7" s="152"/>
      <c r="J7" s="152"/>
      <c r="K7" s="159"/>
      <c r="L7" s="160"/>
      <c r="M7" s="161"/>
      <c r="N7" s="152"/>
      <c r="O7" s="144"/>
      <c r="P7" s="145"/>
      <c r="Q7" s="161"/>
      <c r="R7" s="152"/>
      <c r="S7" s="152"/>
      <c r="T7" s="172"/>
    </row>
    <row r="8" spans="1:20" ht="8.15" customHeight="1" x14ac:dyDescent="0.2"/>
    <row r="9" spans="1:20" ht="13" customHeight="1" x14ac:dyDescent="0.2">
      <c r="A9" s="86"/>
      <c r="B9" s="87" t="s">
        <v>113</v>
      </c>
      <c r="C9" s="149" t="s">
        <v>114</v>
      </c>
      <c r="D9" s="149"/>
      <c r="E9" s="149"/>
      <c r="F9" s="149" t="s">
        <v>115</v>
      </c>
      <c r="G9" s="149"/>
      <c r="H9" s="149"/>
      <c r="I9" s="149" t="s">
        <v>116</v>
      </c>
      <c r="J9" s="149"/>
      <c r="K9" s="149"/>
      <c r="L9" s="149" t="s">
        <v>117</v>
      </c>
      <c r="M9" s="149"/>
      <c r="N9" s="149"/>
      <c r="O9" s="149" t="s">
        <v>118</v>
      </c>
      <c r="P9" s="149"/>
      <c r="Q9" s="149"/>
      <c r="R9" s="146" t="s">
        <v>119</v>
      </c>
      <c r="S9" s="147"/>
      <c r="T9" s="148"/>
    </row>
    <row r="10" spans="1:20" ht="13" customHeight="1" x14ac:dyDescent="0.2">
      <c r="A10" s="88"/>
      <c r="B10" s="89"/>
      <c r="C10" s="149" t="s">
        <v>120</v>
      </c>
      <c r="D10" s="149"/>
      <c r="E10" s="149"/>
      <c r="F10" s="149" t="s">
        <v>121</v>
      </c>
      <c r="G10" s="149"/>
      <c r="H10" s="149"/>
      <c r="I10" s="149" t="s">
        <v>122</v>
      </c>
      <c r="J10" s="149"/>
      <c r="K10" s="149"/>
      <c r="L10" s="149" t="s">
        <v>123</v>
      </c>
      <c r="M10" s="149"/>
      <c r="N10" s="149"/>
      <c r="O10" s="149" t="s">
        <v>124</v>
      </c>
      <c r="P10" s="149"/>
      <c r="Q10" s="149"/>
      <c r="R10" s="146" t="s">
        <v>125</v>
      </c>
      <c r="S10" s="147"/>
      <c r="T10" s="148"/>
    </row>
    <row r="11" spans="1:20" ht="13" customHeight="1" x14ac:dyDescent="0.2">
      <c r="A11" s="90" t="s">
        <v>15</v>
      </c>
      <c r="B11" s="91"/>
      <c r="C11" s="92" t="s">
        <v>126</v>
      </c>
      <c r="D11" s="93" t="s">
        <v>110</v>
      </c>
      <c r="E11" s="93" t="s">
        <v>127</v>
      </c>
      <c r="F11" s="93" t="s">
        <v>126</v>
      </c>
      <c r="G11" s="93" t="s">
        <v>110</v>
      </c>
      <c r="H11" s="93" t="s">
        <v>127</v>
      </c>
      <c r="I11" s="93" t="s">
        <v>126</v>
      </c>
      <c r="J11" s="93" t="s">
        <v>110</v>
      </c>
      <c r="K11" s="93" t="s">
        <v>127</v>
      </c>
      <c r="L11" s="93" t="s">
        <v>126</v>
      </c>
      <c r="M11" s="93" t="s">
        <v>110</v>
      </c>
      <c r="N11" s="93" t="s">
        <v>127</v>
      </c>
      <c r="O11" s="93" t="s">
        <v>126</v>
      </c>
      <c r="P11" s="93" t="s">
        <v>110</v>
      </c>
      <c r="Q11" s="93" t="s">
        <v>127</v>
      </c>
      <c r="R11" s="93" t="s">
        <v>126</v>
      </c>
      <c r="S11" s="93" t="s">
        <v>110</v>
      </c>
      <c r="T11" s="93" t="s">
        <v>127</v>
      </c>
    </row>
    <row r="12" spans="1:20" ht="12" customHeight="1" x14ac:dyDescent="0.2">
      <c r="A12" s="94" t="s">
        <v>18</v>
      </c>
      <c r="B12" s="95">
        <v>1</v>
      </c>
      <c r="C12" s="96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76" t="s">
        <v>139</v>
      </c>
      <c r="P12" s="114">
        <v>1625</v>
      </c>
      <c r="Q12" s="118"/>
      <c r="R12" s="76"/>
      <c r="S12" s="76"/>
      <c r="T12" s="97"/>
    </row>
    <row r="13" spans="1:20" ht="12" customHeight="1" x14ac:dyDescent="0.2">
      <c r="A13" s="88"/>
      <c r="B13" s="98"/>
      <c r="C13" s="96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</row>
    <row r="14" spans="1:20" ht="12" customHeight="1" x14ac:dyDescent="0.2">
      <c r="A14" s="88"/>
      <c r="B14" s="98"/>
      <c r="C14" s="96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</row>
    <row r="15" spans="1:20" ht="12" customHeight="1" x14ac:dyDescent="0.2">
      <c r="A15" s="99" t="s">
        <v>44</v>
      </c>
      <c r="B15" s="98">
        <f>D16+G16+J16+M16+P16+S16</f>
        <v>1625</v>
      </c>
      <c r="C15" s="96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</row>
    <row r="16" spans="1:20" ht="12" customHeight="1" thickBot="1" x14ac:dyDescent="0.25">
      <c r="A16" s="100" t="s">
        <v>45</v>
      </c>
      <c r="B16" s="101">
        <f>E16+H16+K16+N16+Q16+T16</f>
        <v>0</v>
      </c>
      <c r="C16" s="102" t="s">
        <v>128</v>
      </c>
      <c r="D16" s="103"/>
      <c r="E16" s="103"/>
      <c r="F16" s="104" t="s">
        <v>128</v>
      </c>
      <c r="G16" s="105"/>
      <c r="H16" s="105"/>
      <c r="I16" s="104" t="s">
        <v>128</v>
      </c>
      <c r="J16" s="105"/>
      <c r="K16" s="105"/>
      <c r="L16" s="104" t="s">
        <v>128</v>
      </c>
      <c r="M16" s="103">
        <f>SUM(M12:M15)</f>
        <v>0</v>
      </c>
      <c r="N16" s="103">
        <f>SUM(N12:N15)</f>
        <v>0</v>
      </c>
      <c r="O16" s="104" t="s">
        <v>128</v>
      </c>
      <c r="P16" s="103">
        <f>SUM(P12:P15)</f>
        <v>1625</v>
      </c>
      <c r="Q16" s="103">
        <f>SUM(Q12:Q15)</f>
        <v>0</v>
      </c>
      <c r="R16" s="104" t="s">
        <v>128</v>
      </c>
      <c r="S16" s="103">
        <f>SUM(S12:S15)</f>
        <v>0</v>
      </c>
      <c r="T16" s="103">
        <f>SUM(T12:T15)</f>
        <v>0</v>
      </c>
    </row>
    <row r="17" spans="1:20" ht="12" customHeight="1" x14ac:dyDescent="0.2">
      <c r="A17" s="88"/>
      <c r="B17" s="98"/>
      <c r="C17" s="106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</row>
    <row r="18" spans="1:20" ht="12" customHeight="1" x14ac:dyDescent="0.2">
      <c r="A18" s="88" t="s">
        <v>32</v>
      </c>
      <c r="B18" s="98">
        <v>1</v>
      </c>
      <c r="C18" s="76" t="s">
        <v>140</v>
      </c>
      <c r="D18" s="76">
        <v>575</v>
      </c>
      <c r="E18" s="118"/>
      <c r="F18" s="76"/>
      <c r="G18" s="76"/>
      <c r="H18" s="119"/>
      <c r="I18" s="76"/>
      <c r="J18" s="76"/>
      <c r="K18" s="118"/>
      <c r="L18" s="76" t="s">
        <v>141</v>
      </c>
      <c r="M18" s="114">
        <v>1175</v>
      </c>
      <c r="N18" s="118"/>
      <c r="O18" s="76" t="s">
        <v>142</v>
      </c>
      <c r="P18" s="114">
        <v>1895</v>
      </c>
      <c r="Q18" s="118"/>
      <c r="R18" s="76"/>
      <c r="S18" s="76"/>
      <c r="T18" s="97"/>
    </row>
    <row r="19" spans="1:20" ht="12" customHeight="1" x14ac:dyDescent="0.2">
      <c r="A19" s="88"/>
      <c r="B19" s="98"/>
      <c r="C19" s="76"/>
      <c r="D19" s="76"/>
      <c r="E19" s="118"/>
      <c r="F19" s="76"/>
      <c r="G19" s="76"/>
      <c r="H19" s="119"/>
      <c r="I19" s="76"/>
      <c r="J19" s="76"/>
      <c r="K19" s="118"/>
      <c r="L19" s="76"/>
      <c r="M19" s="76"/>
      <c r="N19" s="118"/>
      <c r="O19" s="76" t="s">
        <v>143</v>
      </c>
      <c r="P19" s="114">
        <v>1550</v>
      </c>
      <c r="Q19" s="118"/>
      <c r="R19" s="76"/>
      <c r="S19" s="76"/>
      <c r="T19" s="97"/>
    </row>
    <row r="20" spans="1:20" ht="12" customHeight="1" x14ac:dyDescent="0.2">
      <c r="A20" s="99"/>
      <c r="B20" s="98"/>
      <c r="C20" s="76"/>
      <c r="D20" s="76"/>
      <c r="E20" s="118"/>
      <c r="F20" s="76"/>
      <c r="G20" s="76"/>
      <c r="H20" s="119"/>
      <c r="I20" s="76"/>
      <c r="J20" s="76"/>
      <c r="K20" s="118"/>
      <c r="L20" s="76"/>
      <c r="M20" s="76"/>
      <c r="N20" s="118"/>
      <c r="O20" s="76"/>
      <c r="P20" s="76"/>
      <c r="Q20" s="118"/>
      <c r="R20" s="76"/>
      <c r="S20" s="76"/>
      <c r="T20" s="97"/>
    </row>
    <row r="21" spans="1:20" ht="12" customHeight="1" x14ac:dyDescent="0.2">
      <c r="A21" s="99" t="s">
        <v>44</v>
      </c>
      <c r="B21" s="98">
        <f>D22+G22+J22+M22+P22+S22</f>
        <v>5195</v>
      </c>
      <c r="C21" s="94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</row>
    <row r="22" spans="1:20" ht="12" customHeight="1" thickBot="1" x14ac:dyDescent="0.25">
      <c r="A22" s="100" t="s">
        <v>45</v>
      </c>
      <c r="B22" s="101">
        <f>E22+H22+K22+N22+Q22+T22</f>
        <v>0</v>
      </c>
      <c r="C22" s="102" t="s">
        <v>128</v>
      </c>
      <c r="D22" s="103">
        <f>SUM(D17:D20)</f>
        <v>575</v>
      </c>
      <c r="E22" s="103">
        <f>SUM(E17:E20)</f>
        <v>0</v>
      </c>
      <c r="F22" s="104" t="s">
        <v>128</v>
      </c>
      <c r="G22" s="103">
        <f>SUM(G17:G20)</f>
        <v>0</v>
      </c>
      <c r="H22" s="103">
        <f>SUM(H17:H20)</f>
        <v>0</v>
      </c>
      <c r="I22" s="104" t="s">
        <v>128</v>
      </c>
      <c r="J22" s="105"/>
      <c r="K22" s="103">
        <f>SUM(K17:K20)</f>
        <v>0</v>
      </c>
      <c r="L22" s="104" t="s">
        <v>128</v>
      </c>
      <c r="M22" s="103">
        <f>SUM(M17:M20)</f>
        <v>1175</v>
      </c>
      <c r="N22" s="103">
        <f>SUM(N17:N20)</f>
        <v>0</v>
      </c>
      <c r="O22" s="104" t="s">
        <v>128</v>
      </c>
      <c r="P22" s="103">
        <f>SUM(P17:P20)</f>
        <v>3445</v>
      </c>
      <c r="Q22" s="103">
        <f>SUM(Q17:Q20)</f>
        <v>0</v>
      </c>
      <c r="R22" s="104" t="s">
        <v>128</v>
      </c>
      <c r="S22" s="103">
        <f>SUM(S17:S20)</f>
        <v>0</v>
      </c>
      <c r="T22" s="103">
        <f>SUM(T17:T20)</f>
        <v>0</v>
      </c>
    </row>
    <row r="23" spans="1:20" ht="12" customHeight="1" x14ac:dyDescent="0.2">
      <c r="A23" s="88"/>
      <c r="B23" s="98"/>
      <c r="C23" s="106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</row>
    <row r="24" spans="1:20" ht="12" customHeight="1" x14ac:dyDescent="0.2">
      <c r="A24" s="88" t="s">
        <v>19</v>
      </c>
      <c r="B24" s="98">
        <v>2</v>
      </c>
      <c r="C24" s="96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76" t="s">
        <v>144</v>
      </c>
      <c r="P24" s="114">
        <v>2100</v>
      </c>
      <c r="Q24" s="118"/>
      <c r="R24" s="76"/>
      <c r="S24" s="76"/>
      <c r="T24" s="97"/>
    </row>
    <row r="25" spans="1:20" ht="12" customHeight="1" x14ac:dyDescent="0.2">
      <c r="A25" s="88"/>
      <c r="B25" s="98"/>
      <c r="C25" s="96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76" t="s">
        <v>145</v>
      </c>
      <c r="P25" s="114">
        <v>1990</v>
      </c>
      <c r="Q25" s="118"/>
      <c r="R25" s="76"/>
      <c r="S25" s="76"/>
      <c r="T25" s="97"/>
    </row>
    <row r="26" spans="1:20" ht="12" customHeight="1" x14ac:dyDescent="0.2">
      <c r="A26" s="88"/>
      <c r="B26" s="98"/>
      <c r="C26" s="96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76" t="s">
        <v>146</v>
      </c>
      <c r="P26" s="114">
        <v>1685</v>
      </c>
      <c r="Q26" s="118"/>
      <c r="R26" s="76"/>
      <c r="S26" s="76"/>
      <c r="T26" s="97"/>
    </row>
    <row r="27" spans="1:20" ht="12" customHeight="1" x14ac:dyDescent="0.2">
      <c r="A27" s="99" t="s">
        <v>44</v>
      </c>
      <c r="B27" s="98">
        <f>D28+G28+J28+M28+P28+S28</f>
        <v>5775</v>
      </c>
      <c r="C27" s="96"/>
      <c r="D27" s="97"/>
      <c r="E27" s="97"/>
      <c r="F27" s="97"/>
      <c r="G27" s="97"/>
      <c r="H27" s="97"/>
      <c r="I27" s="97"/>
      <c r="J27" s="97"/>
      <c r="K27" s="97"/>
      <c r="M27" s="97"/>
      <c r="N27" s="97"/>
      <c r="O27" s="97"/>
      <c r="P27" s="97"/>
      <c r="Q27" s="97"/>
      <c r="R27" s="97"/>
      <c r="S27" s="97"/>
      <c r="T27" s="97"/>
    </row>
    <row r="28" spans="1:20" ht="12" customHeight="1" thickBot="1" x14ac:dyDescent="0.25">
      <c r="A28" s="100" t="s">
        <v>45</v>
      </c>
      <c r="B28" s="101">
        <f>E28+H28+K28+N28+Q28+T28</f>
        <v>0</v>
      </c>
      <c r="C28" s="102" t="s">
        <v>128</v>
      </c>
      <c r="D28" s="103">
        <f>SUM(D24:D27)</f>
        <v>0</v>
      </c>
      <c r="E28" s="103"/>
      <c r="F28" s="104" t="s">
        <v>128</v>
      </c>
      <c r="G28" s="103">
        <f>SUM(G24:G27)</f>
        <v>0</v>
      </c>
      <c r="H28" s="103"/>
      <c r="I28" s="104" t="s">
        <v>128</v>
      </c>
      <c r="J28" s="103">
        <f>SUM(J24:J27)</f>
        <v>0</v>
      </c>
      <c r="K28" s="103"/>
      <c r="L28" s="104" t="s">
        <v>128</v>
      </c>
      <c r="M28" s="103">
        <f>SUM(M24:M27)</f>
        <v>0</v>
      </c>
      <c r="N28" s="103">
        <f>SUM(N24:N27)</f>
        <v>0</v>
      </c>
      <c r="O28" s="104" t="s">
        <v>128</v>
      </c>
      <c r="P28" s="103">
        <f>SUM(P24:P27)</f>
        <v>5775</v>
      </c>
      <c r="Q28" s="103">
        <f>SUM(Q24:Q27)</f>
        <v>0</v>
      </c>
      <c r="R28" s="104" t="s">
        <v>128</v>
      </c>
      <c r="S28" s="103">
        <f>SUM(S24:S27)</f>
        <v>0</v>
      </c>
      <c r="T28" s="103">
        <f>SUM(T24:T27)</f>
        <v>0</v>
      </c>
    </row>
    <row r="29" spans="1:20" ht="12" customHeight="1" x14ac:dyDescent="0.2">
      <c r="A29" s="88"/>
      <c r="B29" s="98"/>
      <c r="C29" s="106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</row>
    <row r="30" spans="1:20" ht="12" customHeight="1" x14ac:dyDescent="0.2">
      <c r="A30" s="88" t="s">
        <v>20</v>
      </c>
      <c r="B30" s="98">
        <v>3</v>
      </c>
      <c r="C30" s="76"/>
      <c r="D30" s="76"/>
      <c r="E30" s="118"/>
      <c r="F30" s="76"/>
      <c r="G30" s="76"/>
      <c r="H30" s="119"/>
      <c r="I30" s="76"/>
      <c r="J30" s="76"/>
      <c r="K30" s="118"/>
      <c r="L30" s="76"/>
      <c r="M30" s="76"/>
      <c r="N30" s="118"/>
      <c r="O30" s="76" t="s">
        <v>147</v>
      </c>
      <c r="P30" s="114">
        <v>1190</v>
      </c>
      <c r="Q30" s="118"/>
      <c r="R30" s="76"/>
      <c r="S30" s="76"/>
      <c r="T30" s="97"/>
    </row>
    <row r="31" spans="1:20" ht="12" customHeight="1" x14ac:dyDescent="0.2">
      <c r="A31" s="88"/>
      <c r="B31" s="98"/>
      <c r="C31" s="76"/>
      <c r="D31" s="76"/>
      <c r="E31" s="118"/>
      <c r="F31" s="76"/>
      <c r="G31" s="76"/>
      <c r="H31" s="119"/>
      <c r="I31" s="76"/>
      <c r="J31" s="76"/>
      <c r="K31" s="118"/>
      <c r="L31" s="76"/>
      <c r="M31" s="76"/>
      <c r="N31" s="118"/>
      <c r="O31" s="76" t="s">
        <v>148</v>
      </c>
      <c r="P31" s="114">
        <v>1980</v>
      </c>
      <c r="Q31" s="118"/>
      <c r="R31" s="76"/>
      <c r="S31" s="76"/>
      <c r="T31" s="97"/>
    </row>
    <row r="32" spans="1:20" ht="12" customHeight="1" x14ac:dyDescent="0.2">
      <c r="A32" s="88"/>
      <c r="B32" s="98"/>
      <c r="C32" s="76"/>
      <c r="D32" s="76"/>
      <c r="E32" s="118"/>
      <c r="F32" s="76"/>
      <c r="G32" s="76"/>
      <c r="H32" s="119"/>
      <c r="I32" s="76"/>
      <c r="J32" s="76"/>
      <c r="K32" s="118"/>
      <c r="L32" s="76"/>
      <c r="M32" s="76"/>
      <c r="N32" s="118"/>
      <c r="O32" s="76" t="s">
        <v>132</v>
      </c>
      <c r="P32" s="114">
        <v>2925</v>
      </c>
      <c r="Q32" s="118"/>
      <c r="R32" s="76"/>
      <c r="S32" s="76"/>
      <c r="T32" s="97"/>
    </row>
    <row r="33" spans="1:20" ht="12" customHeight="1" x14ac:dyDescent="0.2">
      <c r="A33" s="88"/>
      <c r="B33" s="98"/>
      <c r="C33" s="76"/>
      <c r="D33" s="76"/>
      <c r="E33" s="118"/>
      <c r="F33" s="76"/>
      <c r="G33" s="76"/>
      <c r="H33" s="119"/>
      <c r="I33" s="76"/>
      <c r="J33" s="76"/>
      <c r="K33" s="118"/>
      <c r="L33" s="76"/>
      <c r="M33" s="76"/>
      <c r="N33" s="118"/>
      <c r="O33" s="76" t="s">
        <v>149</v>
      </c>
      <c r="P33" s="76">
        <v>525</v>
      </c>
      <c r="Q33" s="118"/>
      <c r="R33" s="76"/>
      <c r="S33" s="76"/>
      <c r="T33" s="97"/>
    </row>
    <row r="34" spans="1:20" ht="12" customHeight="1" x14ac:dyDescent="0.2">
      <c r="A34" s="88"/>
      <c r="B34" s="98"/>
      <c r="C34" s="76"/>
      <c r="D34" s="76"/>
      <c r="E34" s="118"/>
      <c r="F34" s="76"/>
      <c r="G34" s="76"/>
      <c r="H34" s="119"/>
      <c r="I34" s="76"/>
      <c r="J34" s="76"/>
      <c r="K34" s="118"/>
      <c r="L34" s="76"/>
      <c r="M34" s="76"/>
      <c r="N34" s="118"/>
      <c r="O34" s="76" t="s">
        <v>150</v>
      </c>
      <c r="P34" s="114">
        <v>1715</v>
      </c>
      <c r="Q34" s="118"/>
      <c r="R34" s="76"/>
      <c r="S34" s="76"/>
      <c r="T34" s="97"/>
    </row>
    <row r="35" spans="1:20" ht="12" customHeight="1" x14ac:dyDescent="0.2">
      <c r="A35" s="88"/>
      <c r="B35" s="98"/>
      <c r="C35" s="76"/>
      <c r="D35" s="76"/>
      <c r="E35" s="118"/>
      <c r="F35" s="76"/>
      <c r="G35" s="76"/>
      <c r="H35" s="119"/>
      <c r="I35" s="76"/>
      <c r="J35" s="76"/>
      <c r="K35" s="118"/>
      <c r="L35" s="76"/>
      <c r="M35" s="76"/>
      <c r="N35" s="118"/>
      <c r="O35" s="76"/>
      <c r="P35" s="76"/>
      <c r="Q35" s="118"/>
      <c r="R35" s="76"/>
      <c r="S35" s="76"/>
      <c r="T35" s="97"/>
    </row>
    <row r="36" spans="1:20" ht="12" customHeight="1" x14ac:dyDescent="0.2">
      <c r="A36" s="99" t="s">
        <v>44</v>
      </c>
      <c r="B36" s="98">
        <f>D37+G37+J37+M37+P37+S37</f>
        <v>8335</v>
      </c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</row>
    <row r="37" spans="1:20" ht="12" customHeight="1" thickBot="1" x14ac:dyDescent="0.25">
      <c r="A37" s="100" t="s">
        <v>45</v>
      </c>
      <c r="B37" s="101">
        <f>E37+H37+K37+N37+Q37+T37</f>
        <v>0</v>
      </c>
      <c r="C37" s="102" t="s">
        <v>128</v>
      </c>
      <c r="D37" s="103">
        <f>SUM(D30:D36)</f>
        <v>0</v>
      </c>
      <c r="E37" s="103">
        <f>SUM(E30:E36)</f>
        <v>0</v>
      </c>
      <c r="F37" s="104" t="s">
        <v>128</v>
      </c>
      <c r="G37" s="105"/>
      <c r="H37" s="105"/>
      <c r="I37" s="104" t="s">
        <v>128</v>
      </c>
      <c r="J37" s="105"/>
      <c r="K37" s="105"/>
      <c r="L37" s="104" t="s">
        <v>128</v>
      </c>
      <c r="M37" s="103">
        <f>SUM(M30:M36)</f>
        <v>0</v>
      </c>
      <c r="N37" s="103">
        <f>SUM(N30:N36)</f>
        <v>0</v>
      </c>
      <c r="O37" s="104" t="s">
        <v>128</v>
      </c>
      <c r="P37" s="103">
        <f>SUM(P30:P36)</f>
        <v>8335</v>
      </c>
      <c r="Q37" s="103">
        <f>SUM(Q30:Q36)</f>
        <v>0</v>
      </c>
      <c r="R37" s="104" t="s">
        <v>128</v>
      </c>
      <c r="S37" s="103">
        <f>SUM(S30:S36)</f>
        <v>0</v>
      </c>
      <c r="T37" s="103">
        <f>SUM(T30:T36)</f>
        <v>0</v>
      </c>
    </row>
    <row r="38" spans="1:20" ht="12" customHeight="1" x14ac:dyDescent="0.2">
      <c r="A38" s="88"/>
      <c r="B38" s="98"/>
      <c r="C38" s="106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</row>
    <row r="39" spans="1:20" ht="12" customHeight="1" x14ac:dyDescent="0.2">
      <c r="A39" s="88" t="s">
        <v>21</v>
      </c>
      <c r="B39" s="98">
        <v>4</v>
      </c>
      <c r="C39" s="76" t="s">
        <v>151</v>
      </c>
      <c r="D39" s="76">
        <v>120</v>
      </c>
      <c r="E39" s="118"/>
      <c r="F39" s="76"/>
      <c r="G39" s="76"/>
      <c r="H39" s="119"/>
      <c r="I39" s="76"/>
      <c r="J39" s="76"/>
      <c r="K39" s="118"/>
      <c r="L39" s="76"/>
      <c r="M39" s="76"/>
      <c r="N39" s="118"/>
      <c r="O39" s="76" t="s">
        <v>152</v>
      </c>
      <c r="P39" s="114">
        <v>1695</v>
      </c>
      <c r="Q39" s="118"/>
      <c r="R39" s="76"/>
      <c r="S39" s="76"/>
      <c r="T39" s="97"/>
    </row>
    <row r="40" spans="1:20" ht="12" customHeight="1" x14ac:dyDescent="0.2">
      <c r="A40" s="88"/>
      <c r="B40" s="98"/>
      <c r="C40" s="76" t="s">
        <v>153</v>
      </c>
      <c r="D40" s="76">
        <v>600</v>
      </c>
      <c r="E40" s="118"/>
      <c r="F40" s="76"/>
      <c r="G40" s="76"/>
      <c r="H40" s="119"/>
      <c r="I40" s="76"/>
      <c r="J40" s="76"/>
      <c r="K40" s="118"/>
      <c r="L40" s="76"/>
      <c r="M40" s="76"/>
      <c r="N40" s="118"/>
      <c r="O40" s="76" t="s">
        <v>154</v>
      </c>
      <c r="P40" s="114">
        <v>1280</v>
      </c>
      <c r="Q40" s="118"/>
      <c r="R40" s="76"/>
      <c r="S40" s="76"/>
      <c r="T40" s="97"/>
    </row>
    <row r="41" spans="1:20" ht="12" customHeight="1" x14ac:dyDescent="0.2">
      <c r="A41" s="88"/>
      <c r="B41" s="98"/>
      <c r="C41" s="76"/>
      <c r="D41" s="76"/>
      <c r="E41" s="118"/>
      <c r="F41" s="76"/>
      <c r="G41" s="76"/>
      <c r="H41" s="119"/>
      <c r="I41" s="76"/>
      <c r="J41" s="76"/>
      <c r="K41" s="118"/>
      <c r="L41" s="76"/>
      <c r="M41" s="76"/>
      <c r="N41" s="118"/>
      <c r="O41" s="76" t="s">
        <v>155</v>
      </c>
      <c r="P41" s="114">
        <v>2200</v>
      </c>
      <c r="Q41" s="118"/>
      <c r="R41" s="76"/>
      <c r="S41" s="76"/>
      <c r="T41" s="97"/>
    </row>
    <row r="42" spans="1:20" ht="12" customHeight="1" x14ac:dyDescent="0.2">
      <c r="A42" s="88"/>
      <c r="B42" s="98"/>
      <c r="C42" s="76"/>
      <c r="D42" s="76"/>
      <c r="E42" s="118"/>
      <c r="F42" s="76"/>
      <c r="G42" s="76"/>
      <c r="H42" s="119"/>
      <c r="I42" s="76"/>
      <c r="J42" s="76"/>
      <c r="K42" s="118"/>
      <c r="L42" s="76"/>
      <c r="M42" s="76"/>
      <c r="N42" s="118"/>
      <c r="O42" s="76" t="s">
        <v>156</v>
      </c>
      <c r="P42" s="114">
        <v>1985</v>
      </c>
      <c r="Q42" s="118"/>
      <c r="R42" s="76"/>
      <c r="S42" s="76"/>
      <c r="T42" s="97"/>
    </row>
    <row r="43" spans="1:20" ht="12" customHeight="1" x14ac:dyDescent="0.2">
      <c r="A43" s="88"/>
      <c r="B43" s="98"/>
      <c r="C43" s="76"/>
      <c r="D43" s="76"/>
      <c r="E43" s="118"/>
      <c r="F43" s="76"/>
      <c r="G43" s="76"/>
      <c r="H43" s="119"/>
      <c r="I43" s="76"/>
      <c r="J43" s="76"/>
      <c r="K43" s="118"/>
      <c r="L43" s="76"/>
      <c r="M43" s="76"/>
      <c r="N43" s="118"/>
      <c r="O43" s="76" t="s">
        <v>157</v>
      </c>
      <c r="P43" s="76">
        <v>715</v>
      </c>
      <c r="Q43" s="118"/>
      <c r="R43" s="76"/>
      <c r="S43" s="76"/>
      <c r="T43" s="97"/>
    </row>
    <row r="44" spans="1:20" ht="12" customHeight="1" x14ac:dyDescent="0.2">
      <c r="A44" s="88"/>
      <c r="B44" s="98"/>
      <c r="C44" s="76"/>
      <c r="D44" s="76"/>
      <c r="E44" s="118"/>
      <c r="F44" s="76"/>
      <c r="G44" s="76"/>
      <c r="H44" s="119"/>
      <c r="I44" s="76"/>
      <c r="J44" s="76"/>
      <c r="K44" s="118"/>
      <c r="L44" s="76"/>
      <c r="M44" s="76"/>
      <c r="N44" s="118"/>
      <c r="O44" s="76" t="s">
        <v>158</v>
      </c>
      <c r="P44" s="76">
        <v>815</v>
      </c>
      <c r="Q44" s="118"/>
      <c r="R44" s="76"/>
      <c r="S44" s="76"/>
      <c r="T44" s="97"/>
    </row>
    <row r="45" spans="1:20" ht="12" customHeight="1" x14ac:dyDescent="0.2">
      <c r="A45" s="99" t="s">
        <v>44</v>
      </c>
      <c r="B45" s="98">
        <f>D46+G46+J46+M46+P46+S46</f>
        <v>9410</v>
      </c>
      <c r="C45" s="96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</row>
    <row r="46" spans="1:20" ht="12" customHeight="1" thickBot="1" x14ac:dyDescent="0.25">
      <c r="A46" s="100" t="s">
        <v>45</v>
      </c>
      <c r="B46" s="101">
        <f>E46+H46+K46+N46+Q46+T46</f>
        <v>0</v>
      </c>
      <c r="C46" s="102" t="s">
        <v>128</v>
      </c>
      <c r="D46" s="103">
        <f>SUM(D39:D45)</f>
        <v>720</v>
      </c>
      <c r="E46" s="103">
        <f>SUM(E39:E45)</f>
        <v>0</v>
      </c>
      <c r="F46" s="104" t="s">
        <v>128</v>
      </c>
      <c r="G46" s="103">
        <f>SUM(G39:G45)</f>
        <v>0</v>
      </c>
      <c r="H46" s="103"/>
      <c r="I46" s="104" t="s">
        <v>128</v>
      </c>
      <c r="J46" s="103">
        <f>SUM(J39:J45)</f>
        <v>0</v>
      </c>
      <c r="K46" s="103"/>
      <c r="L46" s="104" t="s">
        <v>128</v>
      </c>
      <c r="M46" s="103">
        <f>SUM(M39:M45)</f>
        <v>0</v>
      </c>
      <c r="N46" s="103">
        <f>SUM(N39:N45)</f>
        <v>0</v>
      </c>
      <c r="O46" s="104" t="s">
        <v>128</v>
      </c>
      <c r="P46" s="103">
        <f>SUM(P39:P45)</f>
        <v>8690</v>
      </c>
      <c r="Q46" s="103">
        <f>SUM(Q39:Q45)</f>
        <v>0</v>
      </c>
      <c r="R46" s="104" t="s">
        <v>128</v>
      </c>
      <c r="S46" s="103">
        <f>SUM(S39:S45)</f>
        <v>0</v>
      </c>
      <c r="T46" s="103">
        <f>SUM(T39:T45)</f>
        <v>0</v>
      </c>
    </row>
    <row r="47" spans="1:20" ht="12" customHeight="1" x14ac:dyDescent="0.2">
      <c r="A47" s="88"/>
      <c r="B47" s="98"/>
      <c r="C47" s="106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</row>
    <row r="48" spans="1:20" ht="12" customHeight="1" x14ac:dyDescent="0.2">
      <c r="A48" s="88" t="s">
        <v>22</v>
      </c>
      <c r="B48" s="98">
        <v>5</v>
      </c>
      <c r="C48" s="76"/>
      <c r="D48" s="76"/>
      <c r="E48" s="118"/>
      <c r="F48" s="76" t="s">
        <v>159</v>
      </c>
      <c r="G48" s="76">
        <v>100</v>
      </c>
      <c r="H48" s="119"/>
      <c r="I48" s="76" t="s">
        <v>160</v>
      </c>
      <c r="J48" s="76">
        <v>280</v>
      </c>
      <c r="K48" s="118"/>
      <c r="L48" s="76"/>
      <c r="M48" s="76"/>
      <c r="N48" s="118"/>
      <c r="O48" s="76" t="s">
        <v>161</v>
      </c>
      <c r="P48" s="114">
        <v>1935</v>
      </c>
      <c r="Q48" s="118"/>
      <c r="R48" s="76"/>
      <c r="S48" s="76"/>
      <c r="T48" s="97"/>
    </row>
    <row r="49" spans="1:20" ht="12" customHeight="1" x14ac:dyDescent="0.2">
      <c r="A49" s="88"/>
      <c r="B49" s="98"/>
      <c r="C49" s="76"/>
      <c r="D49" s="76"/>
      <c r="E49" s="118"/>
      <c r="F49" s="76"/>
      <c r="G49" s="76"/>
      <c r="H49" s="119"/>
      <c r="I49" s="76" t="s">
        <v>162</v>
      </c>
      <c r="J49" s="76">
        <v>30</v>
      </c>
      <c r="K49" s="118"/>
      <c r="L49" s="76"/>
      <c r="M49" s="76"/>
      <c r="N49" s="118"/>
      <c r="O49" s="76" t="s">
        <v>163</v>
      </c>
      <c r="P49" s="114">
        <v>1495</v>
      </c>
      <c r="Q49" s="118"/>
      <c r="R49" s="76"/>
      <c r="S49" s="76"/>
      <c r="T49" s="97"/>
    </row>
    <row r="50" spans="1:20" ht="12" customHeight="1" x14ac:dyDescent="0.2">
      <c r="A50" s="88"/>
      <c r="B50" s="98"/>
      <c r="C50" s="96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</row>
    <row r="51" spans="1:20" ht="12" customHeight="1" x14ac:dyDescent="0.2">
      <c r="A51" s="99" t="s">
        <v>44</v>
      </c>
      <c r="B51" s="98">
        <f>D52+G52+J52+M52+P52+S52</f>
        <v>3840</v>
      </c>
      <c r="C51" s="96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</row>
    <row r="52" spans="1:20" ht="12" customHeight="1" thickBot="1" x14ac:dyDescent="0.25">
      <c r="A52" s="100" t="s">
        <v>45</v>
      </c>
      <c r="B52" s="101">
        <f>E52+H52+K52+N52+Q52+T52</f>
        <v>0</v>
      </c>
      <c r="C52" s="102" t="s">
        <v>128</v>
      </c>
      <c r="D52" s="103">
        <f>SUM(D48:D51)</f>
        <v>0</v>
      </c>
      <c r="E52" s="103"/>
      <c r="F52" s="104" t="s">
        <v>128</v>
      </c>
      <c r="G52" s="103">
        <f>SUM(G48:G51)</f>
        <v>100</v>
      </c>
      <c r="H52" s="103">
        <f>SUM(H48:H51)</f>
        <v>0</v>
      </c>
      <c r="I52" s="104" t="s">
        <v>128</v>
      </c>
      <c r="J52" s="103">
        <f>SUM(J48:J51)</f>
        <v>310</v>
      </c>
      <c r="K52" s="103">
        <f>SUM(K48:K51)</f>
        <v>0</v>
      </c>
      <c r="L52" s="104" t="s">
        <v>128</v>
      </c>
      <c r="M52" s="103">
        <f>SUM(M48:M51)</f>
        <v>0</v>
      </c>
      <c r="N52" s="103">
        <f>SUM(N48:N51)</f>
        <v>0</v>
      </c>
      <c r="O52" s="104" t="s">
        <v>128</v>
      </c>
      <c r="P52" s="103">
        <f>SUM(P48:P51)</f>
        <v>3430</v>
      </c>
      <c r="Q52" s="103">
        <f>SUM(Q48:Q51)</f>
        <v>0</v>
      </c>
      <c r="R52" s="104" t="s">
        <v>128</v>
      </c>
      <c r="S52" s="103">
        <f>SUM(S48:S51)</f>
        <v>0</v>
      </c>
      <c r="T52" s="103">
        <f>SUM(T48:T51)</f>
        <v>0</v>
      </c>
    </row>
    <row r="53" spans="1:20" ht="12" customHeight="1" x14ac:dyDescent="0.2">
      <c r="A53" s="88"/>
      <c r="B53" s="98"/>
      <c r="C53" s="106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</row>
    <row r="54" spans="1:20" ht="12" customHeight="1" x14ac:dyDescent="0.2">
      <c r="A54" s="88" t="s">
        <v>29</v>
      </c>
      <c r="B54" s="98">
        <v>6</v>
      </c>
      <c r="C54" s="76" t="s">
        <v>164</v>
      </c>
      <c r="D54" s="76">
        <v>150</v>
      </c>
      <c r="E54" s="118"/>
      <c r="F54" s="76"/>
      <c r="G54" s="76"/>
      <c r="H54" s="119"/>
      <c r="I54" s="76"/>
      <c r="J54" s="76"/>
      <c r="K54" s="118"/>
      <c r="L54" s="76"/>
      <c r="M54" s="76"/>
      <c r="N54" s="118"/>
      <c r="O54" s="76" t="s">
        <v>165</v>
      </c>
      <c r="P54" s="114">
        <v>2695</v>
      </c>
      <c r="Q54" s="118"/>
      <c r="R54" s="76"/>
      <c r="S54" s="76"/>
      <c r="T54" s="97"/>
    </row>
    <row r="55" spans="1:20" ht="12" customHeight="1" x14ac:dyDescent="0.2">
      <c r="A55" s="88" t="s">
        <v>129</v>
      </c>
      <c r="B55" s="98"/>
      <c r="C55" s="76" t="s">
        <v>166</v>
      </c>
      <c r="D55" s="76">
        <v>400</v>
      </c>
      <c r="E55" s="118"/>
      <c r="F55" s="76"/>
      <c r="G55" s="76"/>
      <c r="H55" s="119"/>
      <c r="I55" s="76"/>
      <c r="J55" s="76"/>
      <c r="K55" s="118"/>
      <c r="L55" s="76"/>
      <c r="M55" s="76"/>
      <c r="N55" s="118"/>
      <c r="O55" s="76" t="s">
        <v>167</v>
      </c>
      <c r="P55" s="114">
        <v>2925</v>
      </c>
      <c r="Q55" s="118"/>
      <c r="R55" s="76"/>
      <c r="S55" s="76"/>
      <c r="T55" s="97"/>
    </row>
    <row r="56" spans="1:20" ht="12" customHeight="1" x14ac:dyDescent="0.2">
      <c r="A56" s="88"/>
      <c r="B56" s="98"/>
      <c r="C56" s="76"/>
      <c r="D56" s="76"/>
      <c r="E56" s="118"/>
      <c r="F56" s="76"/>
      <c r="G56" s="76"/>
      <c r="H56" s="119"/>
      <c r="I56" s="76"/>
      <c r="J56" s="76"/>
      <c r="K56" s="118"/>
      <c r="L56" s="76"/>
      <c r="M56" s="76"/>
      <c r="N56" s="118"/>
      <c r="O56" s="76" t="s">
        <v>168</v>
      </c>
      <c r="P56" s="114">
        <v>2225</v>
      </c>
      <c r="Q56" s="118"/>
      <c r="R56" s="76"/>
      <c r="S56" s="76"/>
      <c r="T56" s="97"/>
    </row>
    <row r="57" spans="1:20" ht="12" customHeight="1" x14ac:dyDescent="0.2">
      <c r="A57" s="88"/>
      <c r="B57" s="98"/>
      <c r="C57" s="96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</row>
    <row r="58" spans="1:20" ht="12" customHeight="1" x14ac:dyDescent="0.2">
      <c r="A58" s="99" t="s">
        <v>44</v>
      </c>
      <c r="B58" s="98">
        <f>D59+G59+J59+M59+P59+S59</f>
        <v>8395</v>
      </c>
      <c r="C58" s="96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</row>
    <row r="59" spans="1:20" ht="12" customHeight="1" thickBot="1" x14ac:dyDescent="0.25">
      <c r="A59" s="100" t="s">
        <v>45</v>
      </c>
      <c r="B59" s="101">
        <f>E59+H59+K59+N59+Q59+T59</f>
        <v>0</v>
      </c>
      <c r="C59" s="102" t="s">
        <v>128</v>
      </c>
      <c r="D59" s="103">
        <f>SUM(D54:D58)</f>
        <v>550</v>
      </c>
      <c r="E59" s="103">
        <f>SUM(E54:E58)</f>
        <v>0</v>
      </c>
      <c r="F59" s="104" t="s">
        <v>128</v>
      </c>
      <c r="G59" s="103">
        <f>SUM(G54:G58)</f>
        <v>0</v>
      </c>
      <c r="H59" s="103">
        <f>SUM(H54:H58)</f>
        <v>0</v>
      </c>
      <c r="I59" s="104" t="s">
        <v>128</v>
      </c>
      <c r="J59" s="103">
        <f>SUM(J54:J58)</f>
        <v>0</v>
      </c>
      <c r="K59" s="103">
        <f>SUM(K54:K58)</f>
        <v>0</v>
      </c>
      <c r="L59" s="104" t="s">
        <v>128</v>
      </c>
      <c r="M59" s="103">
        <f>SUM(M54:M58)</f>
        <v>0</v>
      </c>
      <c r="N59" s="103">
        <f>SUM(N54:N58)</f>
        <v>0</v>
      </c>
      <c r="O59" s="104" t="s">
        <v>128</v>
      </c>
      <c r="P59" s="103">
        <f>SUM(P54:P58)</f>
        <v>7845</v>
      </c>
      <c r="Q59" s="103">
        <f>SUM(Q54:Q58)</f>
        <v>0</v>
      </c>
      <c r="R59" s="104" t="s">
        <v>128</v>
      </c>
      <c r="S59" s="103">
        <f>SUM(S54:S58)</f>
        <v>0</v>
      </c>
      <c r="T59" s="103">
        <f>SUM(T54:T58)</f>
        <v>0</v>
      </c>
    </row>
    <row r="60" spans="1:20" ht="12" customHeight="1" x14ac:dyDescent="0.2">
      <c r="A60" s="88"/>
      <c r="B60" s="98"/>
      <c r="C60" s="106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</row>
    <row r="61" spans="1:20" ht="12" customHeight="1" x14ac:dyDescent="0.2">
      <c r="A61" s="108"/>
      <c r="B61" s="109"/>
      <c r="C61" s="96"/>
      <c r="D61" s="97"/>
      <c r="E61" s="97"/>
      <c r="F61" s="97"/>
      <c r="G61" s="110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</row>
    <row r="62" spans="1:20" ht="13.5" customHeight="1" x14ac:dyDescent="0.2">
      <c r="C62" s="111"/>
    </row>
    <row r="63" spans="1:20" ht="13.5" customHeight="1" x14ac:dyDescent="0.2">
      <c r="C63" s="111"/>
    </row>
    <row r="64" spans="1:20" ht="13.5" customHeight="1" x14ac:dyDescent="0.2">
      <c r="C64" s="111"/>
    </row>
  </sheetData>
  <mergeCells count="30">
    <mergeCell ref="O2:Q3"/>
    <mergeCell ref="O9:Q9"/>
    <mergeCell ref="O10:Q10"/>
    <mergeCell ref="R4:S4"/>
    <mergeCell ref="F1:L1"/>
    <mergeCell ref="I9:K9"/>
    <mergeCell ref="I10:K10"/>
    <mergeCell ref="L9:N9"/>
    <mergeCell ref="L10:N10"/>
    <mergeCell ref="M2:N3"/>
    <mergeCell ref="R10:T10"/>
    <mergeCell ref="O4:Q4"/>
    <mergeCell ref="R5:S7"/>
    <mergeCell ref="Q6:Q7"/>
    <mergeCell ref="T5:T7"/>
    <mergeCell ref="N5:N7"/>
    <mergeCell ref="I4:J4"/>
    <mergeCell ref="K4:M4"/>
    <mergeCell ref="I5:J7"/>
    <mergeCell ref="K5:M7"/>
    <mergeCell ref="A5:D7"/>
    <mergeCell ref="A4:D4"/>
    <mergeCell ref="E4:H4"/>
    <mergeCell ref="E5:H7"/>
    <mergeCell ref="O5:P7"/>
    <mergeCell ref="R9:T9"/>
    <mergeCell ref="C10:E10"/>
    <mergeCell ref="F9:H9"/>
    <mergeCell ref="F10:H10"/>
    <mergeCell ref="C9:E9"/>
  </mergeCells>
  <phoneticPr fontId="2"/>
  <pageMargins left="0.15748031496062992" right="0" top="0.19685039370078741" bottom="0.19685039370078741" header="0.27559055118110237" footer="0.19685039370078741"/>
  <pageSetup paperSize="12" scale="98" orientation="landscape" r:id="rId1"/>
  <headerFooter alignWithMargins="0">
    <oddHeader>&amp;R&amp;"HG丸ｺﾞｼｯｸM-PRO,ﾒﾃﾞｨｳﾑ"&amp;9PAGE . 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EAF30-6027-4E74-B1F2-5EA7F88AFD09}">
  <dimension ref="A1:T64"/>
  <sheetViews>
    <sheetView showZeros="0" zoomScaleNormal="100" workbookViewId="0">
      <selection activeCell="P3" sqref="P3:R4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7.6328125" style="3" customWidth="1"/>
    <col min="6" max="6" width="10.6328125" style="3" customWidth="1"/>
    <col min="7" max="8" width="7.6328125" style="3" customWidth="1"/>
    <col min="9" max="9" width="10.6328125" style="3" customWidth="1"/>
    <col min="10" max="11" width="7.6328125" style="3" customWidth="1"/>
    <col min="12" max="12" width="10.6328125" style="3" customWidth="1"/>
    <col min="13" max="14" width="7.6328125" style="3" customWidth="1"/>
    <col min="15" max="15" width="10.6328125" style="3" customWidth="1"/>
    <col min="16" max="17" width="7.6328125" style="3" customWidth="1"/>
    <col min="18" max="18" width="10.6328125" style="3" customWidth="1"/>
    <col min="19" max="20" width="7.6328125" style="3" customWidth="1"/>
    <col min="21" max="16384" width="9" style="3"/>
  </cols>
  <sheetData>
    <row r="1" spans="1:20" ht="24" customHeight="1" x14ac:dyDescent="0.35">
      <c r="A1" s="1" t="s">
        <v>13</v>
      </c>
      <c r="B1" s="2" t="s">
        <v>28</v>
      </c>
      <c r="C1" s="1"/>
      <c r="F1" s="204" t="s">
        <v>135</v>
      </c>
      <c r="G1" s="204"/>
      <c r="H1" s="204"/>
      <c r="I1" s="204"/>
      <c r="J1" s="204"/>
      <c r="K1" s="204"/>
      <c r="L1" s="204"/>
      <c r="P1" s="26"/>
    </row>
    <row r="2" spans="1:20" ht="6.65" customHeight="1" x14ac:dyDescent="0.2">
      <c r="C2" s="4"/>
      <c r="F2" s="120"/>
      <c r="G2" s="120"/>
      <c r="H2" s="120"/>
      <c r="I2" s="120"/>
      <c r="J2" s="120"/>
      <c r="K2" s="5"/>
      <c r="L2" s="5"/>
      <c r="M2" s="170">
        <v>46296</v>
      </c>
      <c r="N2" s="170"/>
      <c r="O2" s="130" t="s">
        <v>247</v>
      </c>
      <c r="P2" s="130"/>
      <c r="Q2" s="130"/>
    </row>
    <row r="3" spans="1:20" ht="6.65" customHeight="1" thickBot="1" x14ac:dyDescent="0.25">
      <c r="M3" s="170"/>
      <c r="N3" s="170"/>
      <c r="O3" s="131"/>
      <c r="P3" s="131"/>
      <c r="Q3" s="131"/>
    </row>
    <row r="4" spans="1:20" ht="12.75" customHeight="1" x14ac:dyDescent="0.2">
      <c r="A4" s="193" t="s">
        <v>36</v>
      </c>
      <c r="B4" s="194"/>
      <c r="C4" s="194"/>
      <c r="D4" s="194"/>
      <c r="E4" s="196" t="s">
        <v>47</v>
      </c>
      <c r="F4" s="194"/>
      <c r="G4" s="194"/>
      <c r="H4" s="197"/>
      <c r="I4" s="195" t="s">
        <v>37</v>
      </c>
      <c r="J4" s="195"/>
      <c r="K4" s="195" t="s">
        <v>38</v>
      </c>
      <c r="L4" s="195"/>
      <c r="M4" s="195"/>
      <c r="N4" s="32" t="s">
        <v>39</v>
      </c>
      <c r="O4" s="195" t="s">
        <v>40</v>
      </c>
      <c r="P4" s="195"/>
      <c r="Q4" s="195"/>
      <c r="R4" s="195" t="s">
        <v>41</v>
      </c>
      <c r="S4" s="195"/>
      <c r="T4" s="33" t="s">
        <v>42</v>
      </c>
    </row>
    <row r="5" spans="1:20" ht="12.75" customHeight="1" x14ac:dyDescent="0.2">
      <c r="A5" s="187"/>
      <c r="B5" s="181"/>
      <c r="C5" s="181"/>
      <c r="D5" s="181"/>
      <c r="E5" s="180"/>
      <c r="F5" s="181"/>
      <c r="G5" s="181"/>
      <c r="H5" s="182"/>
      <c r="I5" s="190"/>
      <c r="J5" s="190"/>
      <c r="K5" s="180" t="s">
        <v>48</v>
      </c>
      <c r="L5" s="181"/>
      <c r="M5" s="182"/>
      <c r="N5" s="190"/>
      <c r="O5" s="198">
        <f>東松浦郡・唐津市!$O$5:$P$7</f>
        <v>0</v>
      </c>
      <c r="P5" s="199"/>
      <c r="Q5" s="34"/>
      <c r="R5" s="190"/>
      <c r="S5" s="190"/>
      <c r="T5" s="176"/>
    </row>
    <row r="6" spans="1:20" ht="12.75" customHeight="1" x14ac:dyDescent="0.2">
      <c r="A6" s="188"/>
      <c r="B6" s="184"/>
      <c r="C6" s="184"/>
      <c r="D6" s="184"/>
      <c r="E6" s="183"/>
      <c r="F6" s="184"/>
      <c r="G6" s="184"/>
      <c r="H6" s="178"/>
      <c r="I6" s="190"/>
      <c r="J6" s="190"/>
      <c r="K6" s="183"/>
      <c r="L6" s="184"/>
      <c r="M6" s="178"/>
      <c r="N6" s="190"/>
      <c r="O6" s="200"/>
      <c r="P6" s="201"/>
      <c r="Q6" s="178" t="s">
        <v>43</v>
      </c>
      <c r="R6" s="190"/>
      <c r="S6" s="190"/>
      <c r="T6" s="176"/>
    </row>
    <row r="7" spans="1:20" ht="12.75" customHeight="1" thickBot="1" x14ac:dyDescent="0.25">
      <c r="A7" s="189"/>
      <c r="B7" s="186"/>
      <c r="C7" s="186"/>
      <c r="D7" s="186"/>
      <c r="E7" s="185"/>
      <c r="F7" s="186"/>
      <c r="G7" s="186"/>
      <c r="H7" s="179"/>
      <c r="I7" s="191"/>
      <c r="J7" s="191"/>
      <c r="K7" s="185"/>
      <c r="L7" s="186"/>
      <c r="M7" s="179"/>
      <c r="N7" s="191"/>
      <c r="O7" s="202"/>
      <c r="P7" s="203"/>
      <c r="Q7" s="179"/>
      <c r="R7" s="191"/>
      <c r="S7" s="191"/>
      <c r="T7" s="177"/>
    </row>
    <row r="8" spans="1:20" ht="8.15" customHeight="1" x14ac:dyDescent="0.2"/>
    <row r="9" spans="1:20" ht="13" customHeight="1" x14ac:dyDescent="0.2">
      <c r="A9" s="6" t="s">
        <v>1</v>
      </c>
      <c r="B9" s="7" t="s">
        <v>0</v>
      </c>
      <c r="C9" s="192" t="s">
        <v>3</v>
      </c>
      <c r="D9" s="192"/>
      <c r="E9" s="192"/>
      <c r="F9" s="192" t="s">
        <v>5</v>
      </c>
      <c r="G9" s="192"/>
      <c r="H9" s="192"/>
      <c r="I9" s="192" t="s">
        <v>4</v>
      </c>
      <c r="J9" s="192"/>
      <c r="K9" s="192"/>
      <c r="L9" s="192" t="s">
        <v>14</v>
      </c>
      <c r="M9" s="192"/>
      <c r="N9" s="192"/>
      <c r="O9" s="192" t="s">
        <v>16</v>
      </c>
      <c r="P9" s="192"/>
      <c r="Q9" s="192"/>
      <c r="R9" s="173" t="s">
        <v>49</v>
      </c>
      <c r="S9" s="174"/>
      <c r="T9" s="175"/>
    </row>
    <row r="10" spans="1:20" ht="13" customHeight="1" x14ac:dyDescent="0.2">
      <c r="A10" s="8"/>
      <c r="B10" s="9"/>
      <c r="C10" s="192" t="s">
        <v>6</v>
      </c>
      <c r="D10" s="192"/>
      <c r="E10" s="192"/>
      <c r="F10" s="192" t="s">
        <v>7</v>
      </c>
      <c r="G10" s="192"/>
      <c r="H10" s="192"/>
      <c r="I10" s="192" t="s">
        <v>8</v>
      </c>
      <c r="J10" s="192"/>
      <c r="K10" s="192"/>
      <c r="L10" s="192" t="s">
        <v>9</v>
      </c>
      <c r="M10" s="192"/>
      <c r="N10" s="192"/>
      <c r="O10" s="192" t="s">
        <v>17</v>
      </c>
      <c r="P10" s="192"/>
      <c r="Q10" s="192"/>
      <c r="R10" s="173" t="s">
        <v>50</v>
      </c>
      <c r="S10" s="174"/>
      <c r="T10" s="175"/>
    </row>
    <row r="11" spans="1:20" ht="13" customHeight="1" x14ac:dyDescent="0.2">
      <c r="A11" s="10" t="s">
        <v>15</v>
      </c>
      <c r="B11" s="11" t="s">
        <v>10</v>
      </c>
      <c r="C11" s="42" t="s">
        <v>11</v>
      </c>
      <c r="D11" s="12" t="s">
        <v>35</v>
      </c>
      <c r="E11" s="12" t="s">
        <v>2</v>
      </c>
      <c r="F11" s="12" t="s">
        <v>11</v>
      </c>
      <c r="G11" s="12" t="s">
        <v>35</v>
      </c>
      <c r="H11" s="12" t="s">
        <v>2</v>
      </c>
      <c r="I11" s="12" t="s">
        <v>11</v>
      </c>
      <c r="J11" s="12" t="s">
        <v>35</v>
      </c>
      <c r="K11" s="12" t="s">
        <v>2</v>
      </c>
      <c r="L11" s="12" t="s">
        <v>11</v>
      </c>
      <c r="M11" s="12" t="s">
        <v>35</v>
      </c>
      <c r="N11" s="12" t="s">
        <v>2</v>
      </c>
      <c r="O11" s="12" t="s">
        <v>11</v>
      </c>
      <c r="P11" s="12" t="s">
        <v>35</v>
      </c>
      <c r="Q11" s="12" t="s">
        <v>2</v>
      </c>
      <c r="R11" s="12" t="s">
        <v>11</v>
      </c>
      <c r="S11" s="12" t="s">
        <v>34</v>
      </c>
      <c r="T11" s="12" t="s">
        <v>2</v>
      </c>
    </row>
    <row r="12" spans="1:20" ht="12" customHeight="1" x14ac:dyDescent="0.2">
      <c r="A12" s="8"/>
      <c r="B12" s="21"/>
      <c r="C12" s="43" t="s">
        <v>169</v>
      </c>
      <c r="D12" s="115">
        <v>1420</v>
      </c>
      <c r="E12" s="121"/>
      <c r="F12" s="43" t="s">
        <v>170</v>
      </c>
      <c r="G12" s="115">
        <v>1595</v>
      </c>
      <c r="H12" s="122"/>
      <c r="I12" s="43" t="s">
        <v>171</v>
      </c>
      <c r="J12" s="43">
        <v>390</v>
      </c>
      <c r="K12" s="121"/>
      <c r="L12" s="43" t="s">
        <v>172</v>
      </c>
      <c r="M12" s="43">
        <v>130</v>
      </c>
      <c r="N12" s="121"/>
      <c r="O12" s="76" t="s">
        <v>173</v>
      </c>
      <c r="P12" s="115">
        <v>5320</v>
      </c>
      <c r="Q12" s="121"/>
      <c r="R12" s="43"/>
      <c r="S12" s="43"/>
      <c r="T12" s="14"/>
    </row>
    <row r="13" spans="1:20" ht="12" customHeight="1" x14ac:dyDescent="0.2">
      <c r="A13" s="8" t="s">
        <v>23</v>
      </c>
      <c r="B13" s="21">
        <v>8</v>
      </c>
      <c r="C13" s="43" t="s">
        <v>174</v>
      </c>
      <c r="D13" s="43">
        <v>360</v>
      </c>
      <c r="E13" s="121"/>
      <c r="F13" s="43" t="s">
        <v>175</v>
      </c>
      <c r="G13" s="43">
        <v>620</v>
      </c>
      <c r="H13" s="122"/>
      <c r="I13" s="43"/>
      <c r="J13" s="43"/>
      <c r="K13" s="121"/>
      <c r="L13" s="43" t="s">
        <v>176</v>
      </c>
      <c r="M13" s="43">
        <v>365</v>
      </c>
      <c r="N13" s="121"/>
      <c r="O13" s="76" t="s">
        <v>177</v>
      </c>
      <c r="P13" s="115">
        <v>2340</v>
      </c>
      <c r="Q13" s="121"/>
      <c r="R13" s="43"/>
      <c r="S13" s="43"/>
      <c r="T13" s="14"/>
    </row>
    <row r="14" spans="1:20" ht="12" customHeight="1" x14ac:dyDescent="0.2">
      <c r="A14" s="8"/>
      <c r="B14" s="21"/>
      <c r="C14" s="43" t="s">
        <v>178</v>
      </c>
      <c r="D14" s="115">
        <v>1340</v>
      </c>
      <c r="E14" s="121"/>
      <c r="F14" s="43"/>
      <c r="G14" s="43"/>
      <c r="H14" s="122"/>
      <c r="I14" s="43"/>
      <c r="J14" s="43"/>
      <c r="K14" s="121"/>
      <c r="L14" s="43"/>
      <c r="M14" s="43"/>
      <c r="N14" s="121"/>
      <c r="O14" s="76" t="s">
        <v>179</v>
      </c>
      <c r="P14" s="115">
        <v>2855</v>
      </c>
      <c r="Q14" s="121"/>
      <c r="R14" s="43"/>
      <c r="S14" s="43"/>
      <c r="T14" s="14"/>
    </row>
    <row r="15" spans="1:20" ht="12" customHeight="1" x14ac:dyDescent="0.2">
      <c r="A15" s="8"/>
      <c r="B15" s="21"/>
      <c r="C15" s="43" t="s">
        <v>180</v>
      </c>
      <c r="D15" s="115">
        <v>1210</v>
      </c>
      <c r="E15" s="121"/>
      <c r="F15" s="43"/>
      <c r="G15" s="43"/>
      <c r="H15" s="122"/>
      <c r="I15" s="43"/>
      <c r="J15" s="43"/>
      <c r="K15" s="121"/>
      <c r="L15" s="43"/>
      <c r="M15" s="43"/>
      <c r="N15" s="121"/>
      <c r="O15" s="76" t="s">
        <v>181</v>
      </c>
      <c r="P15" s="115">
        <v>1475</v>
      </c>
      <c r="Q15" s="121"/>
      <c r="R15" s="43"/>
      <c r="S15" s="43"/>
      <c r="T15" s="14"/>
    </row>
    <row r="16" spans="1:20" ht="12" customHeight="1" x14ac:dyDescent="0.2">
      <c r="A16" s="8"/>
      <c r="B16" s="21"/>
      <c r="C16" s="43" t="s">
        <v>182</v>
      </c>
      <c r="D16" s="43">
        <v>90</v>
      </c>
      <c r="E16" s="121"/>
      <c r="F16" s="43"/>
      <c r="G16" s="43"/>
      <c r="H16" s="122"/>
      <c r="I16" s="43"/>
      <c r="J16" s="43"/>
      <c r="K16" s="121"/>
      <c r="L16" s="43"/>
      <c r="M16" s="43"/>
      <c r="N16" s="121"/>
      <c r="O16" s="76" t="s">
        <v>183</v>
      </c>
      <c r="P16" s="115">
        <v>3875</v>
      </c>
      <c r="Q16" s="121"/>
      <c r="R16" s="43"/>
      <c r="S16" s="43"/>
      <c r="T16" s="14"/>
    </row>
    <row r="17" spans="1:20" ht="12" customHeight="1" x14ac:dyDescent="0.2">
      <c r="A17" s="8"/>
      <c r="B17" s="21"/>
      <c r="C17" s="43"/>
      <c r="D17" s="43"/>
      <c r="E17" s="121"/>
      <c r="F17" s="43"/>
      <c r="G17" s="43"/>
      <c r="H17" s="122"/>
      <c r="I17" s="43"/>
      <c r="J17" s="43"/>
      <c r="K17" s="121"/>
      <c r="L17" s="43"/>
      <c r="M17" s="43"/>
      <c r="N17" s="121"/>
      <c r="O17" s="76" t="s">
        <v>184</v>
      </c>
      <c r="P17" s="115">
        <v>3710</v>
      </c>
      <c r="Q17" s="121"/>
      <c r="R17" s="43"/>
      <c r="S17" s="43"/>
      <c r="T17" s="14"/>
    </row>
    <row r="18" spans="1:20" ht="12" customHeight="1" x14ac:dyDescent="0.2">
      <c r="A18" s="8"/>
      <c r="B18" s="21"/>
      <c r="C18" s="43"/>
      <c r="D18" s="43"/>
      <c r="E18" s="121"/>
      <c r="F18" s="43"/>
      <c r="G18" s="43"/>
      <c r="H18" s="122"/>
      <c r="I18" s="43"/>
      <c r="J18" s="43"/>
      <c r="K18" s="121"/>
      <c r="L18" s="43"/>
      <c r="M18" s="43"/>
      <c r="N18" s="121"/>
      <c r="O18" s="76" t="s">
        <v>185</v>
      </c>
      <c r="P18" s="115">
        <v>4155</v>
      </c>
      <c r="Q18" s="121"/>
      <c r="R18" s="43"/>
      <c r="S18" s="43"/>
      <c r="T18" s="14"/>
    </row>
    <row r="19" spans="1:20" ht="12" customHeight="1" x14ac:dyDescent="0.2">
      <c r="A19" s="8"/>
      <c r="B19" s="21"/>
      <c r="C19" s="43"/>
      <c r="D19" s="43"/>
      <c r="E19" s="121"/>
      <c r="F19" s="43"/>
      <c r="G19" s="43"/>
      <c r="H19" s="122"/>
      <c r="I19" s="43"/>
      <c r="J19" s="43"/>
      <c r="K19" s="121"/>
      <c r="L19" s="43"/>
      <c r="M19" s="43"/>
      <c r="N19" s="121"/>
      <c r="O19" s="76" t="s">
        <v>186</v>
      </c>
      <c r="P19" s="115">
        <v>6645</v>
      </c>
      <c r="Q19" s="121"/>
      <c r="R19" s="43"/>
      <c r="S19" s="43"/>
      <c r="T19" s="14"/>
    </row>
    <row r="20" spans="1:20" ht="12" customHeight="1" x14ac:dyDescent="0.2">
      <c r="A20" s="8"/>
      <c r="B20" s="21"/>
      <c r="C20" s="43"/>
      <c r="D20" s="43"/>
      <c r="E20" s="121"/>
      <c r="F20" s="43"/>
      <c r="G20" s="43"/>
      <c r="H20" s="122"/>
      <c r="I20" s="43"/>
      <c r="J20" s="43"/>
      <c r="K20" s="121"/>
      <c r="L20" s="43"/>
      <c r="M20" s="43"/>
      <c r="N20" s="121"/>
      <c r="O20" s="76" t="s">
        <v>187</v>
      </c>
      <c r="P20" s="115">
        <v>1480</v>
      </c>
      <c r="Q20" s="121"/>
      <c r="R20" s="43"/>
      <c r="S20" s="43"/>
      <c r="T20" s="14"/>
    </row>
    <row r="21" spans="1:20" ht="12" customHeight="1" x14ac:dyDescent="0.2">
      <c r="A21" s="8"/>
      <c r="B21" s="21"/>
      <c r="C21" s="43"/>
      <c r="D21" s="43"/>
      <c r="E21" s="121"/>
      <c r="F21" s="43"/>
      <c r="G21" s="43"/>
      <c r="H21" s="122"/>
      <c r="I21" s="43"/>
      <c r="J21" s="43"/>
      <c r="K21" s="121"/>
      <c r="L21" s="43"/>
      <c r="M21" s="43"/>
      <c r="N21" s="121"/>
      <c r="O21" s="76" t="s">
        <v>188</v>
      </c>
      <c r="P21" s="115">
        <v>1660</v>
      </c>
      <c r="Q21" s="121"/>
      <c r="R21" s="43"/>
      <c r="S21" s="43"/>
      <c r="T21" s="14"/>
    </row>
    <row r="22" spans="1:20" ht="12" customHeight="1" x14ac:dyDescent="0.2">
      <c r="A22" s="8"/>
      <c r="B22" s="21"/>
      <c r="C22" s="43"/>
      <c r="D22" s="43"/>
      <c r="E22" s="121"/>
      <c r="F22" s="43"/>
      <c r="G22" s="43"/>
      <c r="H22" s="122"/>
      <c r="I22" s="43"/>
      <c r="J22" s="43"/>
      <c r="K22" s="121"/>
      <c r="L22" s="43"/>
      <c r="M22" s="43"/>
      <c r="N22" s="121"/>
      <c r="O22" s="76" t="s">
        <v>189</v>
      </c>
      <c r="P22" s="115">
        <v>1550</v>
      </c>
      <c r="Q22" s="121"/>
      <c r="R22" s="43"/>
      <c r="S22" s="43"/>
      <c r="T22" s="14"/>
    </row>
    <row r="23" spans="1:20" ht="12" customHeight="1" x14ac:dyDescent="0.2">
      <c r="A23" s="8"/>
      <c r="B23" s="21"/>
      <c r="C23" s="43"/>
      <c r="D23" s="43"/>
      <c r="E23" s="121"/>
      <c r="F23" s="43"/>
      <c r="G23" s="43"/>
      <c r="H23" s="122"/>
      <c r="I23" s="43"/>
      <c r="J23" s="43"/>
      <c r="K23" s="121"/>
      <c r="L23" s="43"/>
      <c r="M23" s="43"/>
      <c r="N23" s="121"/>
      <c r="O23" s="76" t="s">
        <v>190</v>
      </c>
      <c r="P23" s="115">
        <v>2050</v>
      </c>
      <c r="Q23" s="121"/>
      <c r="R23" s="43"/>
      <c r="S23" s="43"/>
      <c r="T23" s="14"/>
    </row>
    <row r="24" spans="1:20" ht="12" customHeight="1" x14ac:dyDescent="0.2">
      <c r="A24" s="8"/>
      <c r="B24" s="21"/>
      <c r="C24" s="43"/>
      <c r="D24" s="43"/>
      <c r="E24" s="121"/>
      <c r="F24" s="43"/>
      <c r="G24" s="43"/>
      <c r="H24" s="122"/>
      <c r="I24" s="43"/>
      <c r="J24" s="43"/>
      <c r="K24" s="121"/>
      <c r="L24" s="43"/>
      <c r="M24" s="43"/>
      <c r="N24" s="121"/>
      <c r="O24" s="76" t="s">
        <v>191</v>
      </c>
      <c r="P24" s="115">
        <v>1120</v>
      </c>
      <c r="Q24" s="121"/>
      <c r="R24" s="43"/>
      <c r="S24" s="43"/>
      <c r="T24" s="14"/>
    </row>
    <row r="25" spans="1:20" ht="12" customHeight="1" x14ac:dyDescent="0.2">
      <c r="A25" s="8"/>
      <c r="B25" s="21"/>
      <c r="C25" s="43"/>
      <c r="D25" s="43"/>
      <c r="E25" s="121"/>
      <c r="F25" s="43"/>
      <c r="G25" s="43"/>
      <c r="H25" s="122"/>
      <c r="I25" s="43"/>
      <c r="J25" s="43"/>
      <c r="K25" s="121"/>
      <c r="L25" s="43"/>
      <c r="M25" s="43"/>
      <c r="N25" s="121"/>
      <c r="O25" s="76" t="s">
        <v>192</v>
      </c>
      <c r="P25" s="115">
        <v>1070</v>
      </c>
      <c r="Q25" s="121"/>
      <c r="R25" s="43"/>
      <c r="S25" s="43"/>
      <c r="T25" s="14"/>
    </row>
    <row r="26" spans="1:20" ht="12" customHeight="1" x14ac:dyDescent="0.2">
      <c r="A26" s="8"/>
      <c r="B26" s="21"/>
      <c r="C26" s="43"/>
      <c r="D26" s="43"/>
      <c r="E26" s="121"/>
      <c r="F26" s="43"/>
      <c r="G26" s="43"/>
      <c r="H26" s="122"/>
      <c r="I26" s="43"/>
      <c r="J26" s="43"/>
      <c r="K26" s="121"/>
      <c r="L26" s="43"/>
      <c r="M26" s="43"/>
      <c r="N26" s="121"/>
      <c r="O26" s="76" t="s">
        <v>193</v>
      </c>
      <c r="P26" s="115">
        <v>1875</v>
      </c>
      <c r="Q26" s="121"/>
      <c r="R26" s="43"/>
      <c r="S26" s="43"/>
      <c r="T26" s="14"/>
    </row>
    <row r="27" spans="1:20" ht="12" customHeight="1" x14ac:dyDescent="0.2">
      <c r="A27" s="8"/>
      <c r="B27" s="21"/>
      <c r="C27" s="43"/>
      <c r="D27" s="43"/>
      <c r="E27" s="121"/>
      <c r="F27" s="43"/>
      <c r="G27" s="43"/>
      <c r="H27" s="122"/>
      <c r="I27" s="43"/>
      <c r="J27" s="43"/>
      <c r="K27" s="121"/>
      <c r="L27" s="43"/>
      <c r="M27" s="43"/>
      <c r="N27" s="121"/>
      <c r="O27" s="76" t="s">
        <v>194</v>
      </c>
      <c r="P27" s="43">
        <v>170</v>
      </c>
      <c r="Q27" s="121"/>
      <c r="R27" s="43"/>
      <c r="S27" s="43"/>
      <c r="T27" s="14"/>
    </row>
    <row r="28" spans="1:20" ht="12" customHeight="1" x14ac:dyDescent="0.2">
      <c r="A28" s="8"/>
      <c r="B28" s="21"/>
      <c r="C28" s="43"/>
      <c r="D28" s="43"/>
      <c r="E28" s="121"/>
      <c r="F28" s="43"/>
      <c r="G28" s="43"/>
      <c r="H28" s="122"/>
      <c r="I28" s="43"/>
      <c r="J28" s="43"/>
      <c r="K28" s="121"/>
      <c r="L28" s="43"/>
      <c r="M28" s="43"/>
      <c r="N28" s="121"/>
      <c r="O28" s="76" t="s">
        <v>195</v>
      </c>
      <c r="P28" s="43">
        <v>80</v>
      </c>
      <c r="Q28" s="121"/>
      <c r="R28" s="43"/>
      <c r="S28" s="43"/>
      <c r="T28" s="14"/>
    </row>
    <row r="29" spans="1:20" ht="12" customHeight="1" x14ac:dyDescent="0.2">
      <c r="A29" s="8"/>
      <c r="B29" s="21"/>
      <c r="C29" s="43"/>
      <c r="D29" s="43"/>
      <c r="E29" s="121"/>
      <c r="F29" s="43"/>
      <c r="G29" s="43"/>
      <c r="H29" s="122"/>
      <c r="I29" s="43"/>
      <c r="J29" s="43"/>
      <c r="K29" s="121"/>
      <c r="L29" s="43"/>
      <c r="M29" s="43"/>
      <c r="N29" s="121"/>
      <c r="O29" s="76" t="s">
        <v>196</v>
      </c>
      <c r="P29" s="43">
        <v>80</v>
      </c>
      <c r="Q29" s="121"/>
      <c r="R29" s="43"/>
      <c r="S29" s="43"/>
      <c r="T29" s="14"/>
    </row>
    <row r="30" spans="1:20" ht="12" customHeight="1" x14ac:dyDescent="0.2">
      <c r="A30" s="8"/>
      <c r="B30" s="21"/>
      <c r="C30" s="43"/>
      <c r="D30" s="43"/>
      <c r="E30" s="121"/>
      <c r="F30" s="43"/>
      <c r="G30" s="43"/>
      <c r="H30" s="122"/>
      <c r="I30" s="43"/>
      <c r="J30" s="43"/>
      <c r="K30" s="121"/>
      <c r="L30" s="43"/>
      <c r="M30" s="43"/>
      <c r="N30" s="121"/>
      <c r="O30" s="76" t="s">
        <v>197</v>
      </c>
      <c r="P30" s="115">
        <v>4105</v>
      </c>
      <c r="Q30" s="121"/>
      <c r="R30" s="43"/>
      <c r="S30" s="43"/>
      <c r="T30" s="14"/>
    </row>
    <row r="31" spans="1:20" ht="12" customHeight="1" x14ac:dyDescent="0.2">
      <c r="A31" s="8"/>
      <c r="B31" s="21"/>
      <c r="C31" s="43"/>
      <c r="D31" s="43"/>
      <c r="E31" s="121"/>
      <c r="F31" s="43"/>
      <c r="G31" s="43"/>
      <c r="H31" s="122"/>
      <c r="I31" s="43"/>
      <c r="J31" s="43"/>
      <c r="K31" s="121"/>
      <c r="L31" s="43"/>
      <c r="M31" s="43"/>
      <c r="N31" s="121"/>
      <c r="O31" s="76" t="s">
        <v>198</v>
      </c>
      <c r="P31" s="115">
        <v>1925</v>
      </c>
      <c r="Q31" s="121"/>
      <c r="R31" s="43"/>
      <c r="S31" s="43"/>
      <c r="T31" s="14"/>
    </row>
    <row r="32" spans="1:20" ht="12" customHeight="1" x14ac:dyDescent="0.2">
      <c r="A32" s="8"/>
      <c r="B32" s="21"/>
      <c r="C32" s="43"/>
      <c r="D32" s="43"/>
      <c r="E32" s="121"/>
      <c r="F32" s="43"/>
      <c r="G32" s="43"/>
      <c r="H32" s="122"/>
      <c r="I32" s="43"/>
      <c r="J32" s="43"/>
      <c r="K32" s="121"/>
      <c r="L32" s="43"/>
      <c r="M32" s="43"/>
      <c r="N32" s="121"/>
      <c r="O32" s="76" t="s">
        <v>199</v>
      </c>
      <c r="P32" s="43">
        <v>280</v>
      </c>
      <c r="Q32" s="121"/>
      <c r="R32" s="43"/>
      <c r="S32" s="43"/>
      <c r="T32" s="14"/>
    </row>
    <row r="33" spans="1:20" ht="12" customHeight="1" x14ac:dyDescent="0.2">
      <c r="A33" s="8"/>
      <c r="B33" s="21"/>
      <c r="C33" s="43"/>
      <c r="D33" s="43"/>
      <c r="E33" s="121"/>
      <c r="F33" s="43"/>
      <c r="G33" s="43"/>
      <c r="H33" s="122"/>
      <c r="I33" s="43"/>
      <c r="J33" s="43"/>
      <c r="K33" s="121"/>
      <c r="L33" s="43"/>
      <c r="M33" s="43"/>
      <c r="N33" s="121"/>
      <c r="O33" s="76"/>
      <c r="P33" s="43"/>
      <c r="Q33" s="121"/>
      <c r="R33" s="43"/>
      <c r="S33" s="43"/>
      <c r="T33" s="14"/>
    </row>
    <row r="34" spans="1:20" ht="12" customHeight="1" x14ac:dyDescent="0.2">
      <c r="A34" s="8"/>
      <c r="B34" s="21"/>
      <c r="C34" s="43"/>
      <c r="D34" s="43"/>
      <c r="E34" s="121"/>
      <c r="F34" s="43"/>
      <c r="G34" s="43"/>
      <c r="H34" s="122"/>
      <c r="I34" s="43"/>
      <c r="J34" s="43"/>
      <c r="K34" s="121"/>
      <c r="L34" s="43"/>
      <c r="M34" s="43"/>
      <c r="N34" s="121"/>
      <c r="O34" s="76"/>
      <c r="P34" s="43"/>
      <c r="Q34" s="121"/>
      <c r="R34" s="43"/>
      <c r="S34" s="43"/>
      <c r="T34" s="14"/>
    </row>
    <row r="35" spans="1:20" ht="12" customHeight="1" x14ac:dyDescent="0.2">
      <c r="A35" s="8"/>
      <c r="B35" s="21"/>
      <c r="C35" s="43"/>
      <c r="D35" s="43"/>
      <c r="E35" s="121"/>
      <c r="F35" s="43"/>
      <c r="G35" s="43"/>
      <c r="H35" s="122"/>
      <c r="I35" s="43"/>
      <c r="J35" s="43"/>
      <c r="K35" s="121"/>
      <c r="L35" s="43"/>
      <c r="M35" s="43"/>
      <c r="N35" s="121"/>
      <c r="O35" s="43"/>
      <c r="P35" s="43"/>
      <c r="Q35" s="121"/>
      <c r="R35" s="43"/>
      <c r="S35" s="43"/>
      <c r="T35" s="14"/>
    </row>
    <row r="36" spans="1:20" ht="12" customHeight="1" x14ac:dyDescent="0.2">
      <c r="A36" s="8"/>
      <c r="B36" s="21"/>
      <c r="C36" s="43"/>
      <c r="D36" s="43"/>
      <c r="E36" s="121"/>
      <c r="F36" s="43"/>
      <c r="G36" s="43"/>
      <c r="H36" s="122"/>
      <c r="I36" s="43"/>
      <c r="J36" s="43"/>
      <c r="K36" s="121"/>
      <c r="L36" s="43"/>
      <c r="M36" s="43"/>
      <c r="N36" s="121"/>
      <c r="O36" s="43"/>
      <c r="P36" s="43"/>
      <c r="Q36" s="121"/>
      <c r="R36" s="43"/>
      <c r="S36" s="43"/>
      <c r="T36" s="14"/>
    </row>
    <row r="37" spans="1:20" ht="12" customHeight="1" x14ac:dyDescent="0.2">
      <c r="A37" s="8"/>
      <c r="B37" s="21"/>
      <c r="C37" s="43"/>
      <c r="D37" s="43"/>
      <c r="E37" s="121"/>
      <c r="F37" s="43"/>
      <c r="G37" s="43"/>
      <c r="H37" s="122"/>
      <c r="I37" s="43"/>
      <c r="J37" s="43"/>
      <c r="K37" s="121"/>
      <c r="L37" s="43"/>
      <c r="M37" s="43"/>
      <c r="N37" s="121"/>
      <c r="O37" s="43"/>
      <c r="P37" s="43"/>
      <c r="Q37" s="121"/>
      <c r="R37" s="43"/>
      <c r="S37" s="43"/>
      <c r="T37" s="14"/>
    </row>
    <row r="38" spans="1:20" ht="12" customHeight="1" x14ac:dyDescent="0.2">
      <c r="A38" s="8"/>
      <c r="B38" s="21"/>
      <c r="C38" s="35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12" customHeight="1" x14ac:dyDescent="0.2">
      <c r="A39" s="8"/>
      <c r="B39" s="21"/>
      <c r="C39" s="35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ht="12" customHeight="1" x14ac:dyDescent="0.2">
      <c r="A40" s="8"/>
      <c r="B40" s="21"/>
      <c r="C40" s="35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2" customHeight="1" x14ac:dyDescent="0.2">
      <c r="A41" s="8"/>
      <c r="B41" s="21"/>
      <c r="C41" s="35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12" customHeight="1" x14ac:dyDescent="0.2">
      <c r="A42" s="8"/>
      <c r="B42" s="21"/>
      <c r="C42" s="35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2" customHeight="1" x14ac:dyDescent="0.2">
      <c r="A43" s="8"/>
      <c r="B43" s="21"/>
      <c r="C43" s="35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ht="12" customHeight="1" x14ac:dyDescent="0.2">
      <c r="A44" s="30" t="s">
        <v>44</v>
      </c>
      <c r="B44" s="21">
        <f>D45+G45+J45+M45+P45+S45</f>
        <v>55340</v>
      </c>
      <c r="C44" s="3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2" customHeight="1" thickBot="1" x14ac:dyDescent="0.25">
      <c r="A45" s="15" t="s">
        <v>45</v>
      </c>
      <c r="B45" s="22">
        <f>E45+H45+K45+N45+Q45+T45</f>
        <v>0</v>
      </c>
      <c r="C45" s="41" t="s">
        <v>12</v>
      </c>
      <c r="D45" s="25">
        <f>SUM(D12:D44)</f>
        <v>4420</v>
      </c>
      <c r="E45" s="25">
        <f>SUM(E12:E44)</f>
        <v>0</v>
      </c>
      <c r="F45" s="16" t="s">
        <v>12</v>
      </c>
      <c r="G45" s="25">
        <f>SUM(G12:G44)</f>
        <v>2215</v>
      </c>
      <c r="H45" s="25">
        <f>SUM(H12:H44)</f>
        <v>0</v>
      </c>
      <c r="I45" s="16" t="s">
        <v>12</v>
      </c>
      <c r="J45" s="25">
        <f>SUM(J12:J44)</f>
        <v>390</v>
      </c>
      <c r="K45" s="25">
        <f>SUM(K12:K44)</f>
        <v>0</v>
      </c>
      <c r="L45" s="16" t="s">
        <v>12</v>
      </c>
      <c r="M45" s="25">
        <f>SUM(M12:M44)</f>
        <v>495</v>
      </c>
      <c r="N45" s="25">
        <f>SUM(N12:N44)</f>
        <v>0</v>
      </c>
      <c r="O45" s="16" t="s">
        <v>12</v>
      </c>
      <c r="P45" s="25">
        <f>SUM(P12:P44)</f>
        <v>47820</v>
      </c>
      <c r="Q45" s="25">
        <f>SUM(Q12:Q44)</f>
        <v>0</v>
      </c>
      <c r="R45" s="16" t="s">
        <v>12</v>
      </c>
      <c r="S45" s="25">
        <f>SUM(S12:S44)</f>
        <v>0</v>
      </c>
      <c r="T45" s="25">
        <f>SUM(T12:T44)</f>
        <v>0</v>
      </c>
    </row>
    <row r="46" spans="1:20" ht="12" customHeight="1" x14ac:dyDescent="0.2">
      <c r="A46" s="8"/>
      <c r="B46" s="21"/>
      <c r="C46" s="40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12" customHeight="1" x14ac:dyDescent="0.2">
      <c r="A47" s="8" t="s">
        <v>33</v>
      </c>
      <c r="B47" s="21">
        <v>8</v>
      </c>
      <c r="C47" s="43" t="s">
        <v>133</v>
      </c>
      <c r="D47" s="43">
        <v>410</v>
      </c>
      <c r="E47" s="121"/>
      <c r="F47" s="43"/>
      <c r="G47" s="43"/>
      <c r="H47" s="122"/>
      <c r="I47" s="43"/>
      <c r="J47" s="43"/>
      <c r="K47" s="121"/>
      <c r="L47" s="43"/>
      <c r="M47" s="43"/>
      <c r="N47" s="121"/>
      <c r="O47" s="76" t="s">
        <v>200</v>
      </c>
      <c r="P47" s="115">
        <v>2120</v>
      </c>
      <c r="Q47" s="121"/>
      <c r="R47" s="43"/>
      <c r="S47" s="43"/>
      <c r="T47" s="14"/>
    </row>
    <row r="48" spans="1:20" ht="12" customHeight="1" x14ac:dyDescent="0.2">
      <c r="A48" s="8"/>
      <c r="B48" s="21"/>
      <c r="C48" s="43"/>
      <c r="D48" s="43"/>
      <c r="E48" s="121"/>
      <c r="F48" s="43"/>
      <c r="G48" s="43"/>
      <c r="H48" s="122"/>
      <c r="I48" s="43"/>
      <c r="J48" s="43"/>
      <c r="K48" s="121"/>
      <c r="L48" s="43"/>
      <c r="M48" s="43"/>
      <c r="N48" s="121"/>
      <c r="O48" s="76" t="s">
        <v>201</v>
      </c>
      <c r="P48" s="115">
        <v>2920</v>
      </c>
      <c r="Q48" s="121"/>
      <c r="R48" s="43"/>
      <c r="S48" s="43"/>
      <c r="T48" s="14"/>
    </row>
    <row r="49" spans="1:20" ht="12" customHeight="1" x14ac:dyDescent="0.2">
      <c r="A49" s="8"/>
      <c r="B49" s="21"/>
      <c r="C49" s="43"/>
      <c r="D49" s="43"/>
      <c r="E49" s="121"/>
      <c r="F49" s="43"/>
      <c r="G49" s="43"/>
      <c r="H49" s="122"/>
      <c r="I49" s="43"/>
      <c r="J49" s="43"/>
      <c r="K49" s="121"/>
      <c r="L49" s="43"/>
      <c r="M49" s="43"/>
      <c r="N49" s="121"/>
      <c r="O49" s="76" t="s">
        <v>202</v>
      </c>
      <c r="P49" s="43">
        <v>265</v>
      </c>
      <c r="Q49" s="121"/>
      <c r="R49" s="43"/>
      <c r="S49" s="43"/>
      <c r="T49" s="14"/>
    </row>
    <row r="50" spans="1:20" ht="12" customHeight="1" x14ac:dyDescent="0.2">
      <c r="A50" s="30"/>
      <c r="B50" s="21"/>
      <c r="C50" s="35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12" customHeight="1" x14ac:dyDescent="0.2">
      <c r="A51" s="30" t="s">
        <v>44</v>
      </c>
      <c r="B51" s="21">
        <f>D52+G52+J52+M52+P52+S52</f>
        <v>5715</v>
      </c>
      <c r="C51" s="13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ht="12" customHeight="1" thickBot="1" x14ac:dyDescent="0.25">
      <c r="A52" s="15" t="s">
        <v>45</v>
      </c>
      <c r="B52" s="22">
        <f>E52+H52+K52+N52+Q52+T52</f>
        <v>0</v>
      </c>
      <c r="C52" s="41" t="s">
        <v>12</v>
      </c>
      <c r="D52" s="25">
        <f>SUM(D46:D50)</f>
        <v>410</v>
      </c>
      <c r="E52" s="25">
        <f>SUM(E46:E50)</f>
        <v>0</v>
      </c>
      <c r="F52" s="16" t="s">
        <v>12</v>
      </c>
      <c r="G52" s="25">
        <f>SUM(G46:G50)</f>
        <v>0</v>
      </c>
      <c r="H52" s="25">
        <f>SUM(H46:H50)</f>
        <v>0</v>
      </c>
      <c r="I52" s="16" t="s">
        <v>12</v>
      </c>
      <c r="J52" s="25">
        <f>SUM(J46:J50)</f>
        <v>0</v>
      </c>
      <c r="K52" s="25"/>
      <c r="L52" s="16" t="s">
        <v>12</v>
      </c>
      <c r="M52" s="25">
        <f>SUM(M46:M50)</f>
        <v>0</v>
      </c>
      <c r="N52" s="25">
        <f>SUM(N46:N50)</f>
        <v>0</v>
      </c>
      <c r="O52" s="16" t="s">
        <v>12</v>
      </c>
      <c r="P52" s="25">
        <f>SUM(P46:P50)</f>
        <v>5305</v>
      </c>
      <c r="Q52" s="25">
        <f>SUM(Q46:Q50)</f>
        <v>0</v>
      </c>
      <c r="R52" s="16" t="s">
        <v>12</v>
      </c>
      <c r="S52" s="25">
        <f>SUM(S46:S50)</f>
        <v>0</v>
      </c>
      <c r="T52" s="25">
        <f>SUM(T46:T50)</f>
        <v>0</v>
      </c>
    </row>
    <row r="53" spans="1:20" ht="12" customHeight="1" x14ac:dyDescent="0.2">
      <c r="A53" s="8"/>
      <c r="B53" s="21"/>
      <c r="C53" s="40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ht="12" customHeight="1" x14ac:dyDescent="0.2">
      <c r="A54" s="8" t="s">
        <v>46</v>
      </c>
      <c r="B54" s="21">
        <v>9</v>
      </c>
      <c r="C54" s="43" t="s">
        <v>203</v>
      </c>
      <c r="D54" s="115">
        <v>930</v>
      </c>
      <c r="E54" s="121"/>
      <c r="F54" s="43"/>
      <c r="G54" s="43"/>
      <c r="H54" s="122"/>
      <c r="I54" s="43"/>
      <c r="J54" s="43"/>
      <c r="K54" s="121"/>
      <c r="L54" s="43"/>
      <c r="M54" s="43"/>
      <c r="N54" s="121"/>
      <c r="O54" s="76" t="s">
        <v>204</v>
      </c>
      <c r="P54" s="115">
        <v>2020</v>
      </c>
      <c r="Q54" s="121"/>
      <c r="R54" s="43"/>
      <c r="S54" s="43"/>
      <c r="T54" s="14"/>
    </row>
    <row r="55" spans="1:20" ht="12" customHeight="1" x14ac:dyDescent="0.2">
      <c r="A55" s="30" t="s">
        <v>44</v>
      </c>
      <c r="B55" s="21">
        <f>D56+G56+J56+M56+P56+S56</f>
        <v>2950</v>
      </c>
      <c r="C55" s="35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12" customHeight="1" thickBot="1" x14ac:dyDescent="0.25">
      <c r="A56" s="15" t="s">
        <v>45</v>
      </c>
      <c r="B56" s="22">
        <f>E56+H56+K56+N56+Q56+T56</f>
        <v>0</v>
      </c>
      <c r="C56" s="41" t="s">
        <v>12</v>
      </c>
      <c r="D56" s="25">
        <f>SUM(D54:D55)</f>
        <v>930</v>
      </c>
      <c r="E56" s="25">
        <f>SUM(E54:E55)</f>
        <v>0</v>
      </c>
      <c r="F56" s="16" t="s">
        <v>12</v>
      </c>
      <c r="G56" s="25">
        <f>SUM(G54:G55)</f>
        <v>0</v>
      </c>
      <c r="H56" s="25">
        <f>SUM(H54:H55)</f>
        <v>0</v>
      </c>
      <c r="I56" s="16" t="s">
        <v>12</v>
      </c>
      <c r="J56" s="17"/>
      <c r="K56" s="17"/>
      <c r="L56" s="16" t="s">
        <v>12</v>
      </c>
      <c r="M56" s="25">
        <f>SUM(M54:M55)</f>
        <v>0</v>
      </c>
      <c r="N56" s="25">
        <f>SUM(N54:N55)</f>
        <v>0</v>
      </c>
      <c r="O56" s="16" t="s">
        <v>12</v>
      </c>
      <c r="P56" s="25">
        <f>SUM(P54:P55)</f>
        <v>2020</v>
      </c>
      <c r="Q56" s="25">
        <f>SUM(Q54:Q55)</f>
        <v>0</v>
      </c>
      <c r="R56" s="16" t="s">
        <v>12</v>
      </c>
      <c r="S56" s="25">
        <f>SUM(S54:S55)</f>
        <v>0</v>
      </c>
      <c r="T56" s="25">
        <f>SUM(T54:T55)</f>
        <v>0</v>
      </c>
    </row>
    <row r="57" spans="1:20" ht="12" customHeight="1" x14ac:dyDescent="0.2">
      <c r="A57" s="13"/>
      <c r="B57" s="20"/>
      <c r="C57" s="40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ht="12" customHeight="1" x14ac:dyDescent="0.2">
      <c r="A58" s="8"/>
      <c r="B58" s="21"/>
      <c r="C58" s="3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12" customHeight="1" x14ac:dyDescent="0.2">
      <c r="A59" s="8"/>
      <c r="B59" s="21"/>
      <c r="C59" s="3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ht="12" customHeight="1" x14ac:dyDescent="0.2">
      <c r="A60" s="8"/>
      <c r="B60" s="21"/>
      <c r="C60" s="35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ht="12" customHeight="1" x14ac:dyDescent="0.2">
      <c r="A61" s="19"/>
      <c r="B61" s="23"/>
      <c r="C61" s="35"/>
      <c r="D61" s="14"/>
      <c r="E61" s="14"/>
      <c r="F61" s="14"/>
      <c r="G61" s="2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ht="12" customHeight="1" x14ac:dyDescent="0.2">
      <c r="A62" s="28"/>
      <c r="B62" s="29"/>
      <c r="C62" s="31"/>
      <c r="D62" s="29"/>
      <c r="E62" s="27"/>
      <c r="F62" s="28"/>
      <c r="G62" s="29"/>
      <c r="H62" s="27"/>
      <c r="I62" s="28"/>
      <c r="J62" s="29"/>
      <c r="K62" s="27"/>
      <c r="L62" s="28"/>
      <c r="M62" s="29"/>
      <c r="N62" s="27"/>
      <c r="O62" s="28"/>
      <c r="P62" s="29"/>
      <c r="Q62" s="27"/>
    </row>
    <row r="63" spans="1:20" x14ac:dyDescent="0.2">
      <c r="C63" s="27"/>
    </row>
    <row r="64" spans="1:20" x14ac:dyDescent="0.2">
      <c r="C64" s="27"/>
    </row>
  </sheetData>
  <mergeCells count="30">
    <mergeCell ref="F1:L1"/>
    <mergeCell ref="N5:N7"/>
    <mergeCell ref="I9:K9"/>
    <mergeCell ref="I10:K10"/>
    <mergeCell ref="L9:N9"/>
    <mergeCell ref="F10:H10"/>
    <mergeCell ref="A4:D4"/>
    <mergeCell ref="R5:S7"/>
    <mergeCell ref="R4:S4"/>
    <mergeCell ref="L10:N10"/>
    <mergeCell ref="M2:N3"/>
    <mergeCell ref="E4:H4"/>
    <mergeCell ref="I4:J4"/>
    <mergeCell ref="K4:M4"/>
    <mergeCell ref="C9:E9"/>
    <mergeCell ref="C10:E10"/>
    <mergeCell ref="O2:Q3"/>
    <mergeCell ref="O9:Q9"/>
    <mergeCell ref="O10:Q10"/>
    <mergeCell ref="O5:P7"/>
    <mergeCell ref="O4:Q4"/>
    <mergeCell ref="R10:T10"/>
    <mergeCell ref="R9:T9"/>
    <mergeCell ref="T5:T7"/>
    <mergeCell ref="Q6:Q7"/>
    <mergeCell ref="K5:M7"/>
    <mergeCell ref="A5:D7"/>
    <mergeCell ref="E5:H7"/>
    <mergeCell ref="I5:J7"/>
    <mergeCell ref="F9:H9"/>
  </mergeCells>
  <phoneticPr fontId="2"/>
  <pageMargins left="0.15748031496062992" right="0" top="0.19685039370078741" bottom="0.19685039370078741" header="0.27559055118110237" footer="0.19685039370078741"/>
  <pageSetup paperSize="12" firstPageNumber="2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BDA3B-1E2E-4745-9F0A-274E49895093}">
  <dimension ref="A1:T61"/>
  <sheetViews>
    <sheetView showZeros="0" zoomScaleNormal="100" workbookViewId="0">
      <selection activeCell="P3" sqref="P3:R4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7.6328125" style="3" customWidth="1"/>
    <col min="6" max="6" width="12.36328125" style="3" bestFit="1" customWidth="1"/>
    <col min="7" max="8" width="7.6328125" style="3" customWidth="1"/>
    <col min="9" max="9" width="10.6328125" style="3" customWidth="1"/>
    <col min="10" max="11" width="7.6328125" style="3" customWidth="1"/>
    <col min="12" max="12" width="12.08984375" style="3" bestFit="1" customWidth="1"/>
    <col min="13" max="14" width="7.6328125" style="3" customWidth="1"/>
    <col min="15" max="15" width="11.90625" style="3" bestFit="1" customWidth="1"/>
    <col min="16" max="17" width="7.6328125" style="3" customWidth="1"/>
    <col min="18" max="18" width="10.6328125" style="3" customWidth="1"/>
    <col min="19" max="20" width="7.6328125" style="3" customWidth="1"/>
    <col min="21" max="16384" width="9" style="3"/>
  </cols>
  <sheetData>
    <row r="1" spans="1:20" ht="24" customHeight="1" x14ac:dyDescent="0.35">
      <c r="A1" s="1" t="s">
        <v>13</v>
      </c>
      <c r="B1" s="2" t="s">
        <v>28</v>
      </c>
      <c r="C1" s="1"/>
      <c r="F1" s="204" t="s">
        <v>135</v>
      </c>
      <c r="G1" s="204"/>
      <c r="H1" s="204"/>
      <c r="I1" s="204"/>
      <c r="J1" s="204"/>
      <c r="K1" s="204"/>
      <c r="L1" s="204"/>
      <c r="P1" s="26"/>
    </row>
    <row r="2" spans="1:20" ht="6.65" customHeight="1" x14ac:dyDescent="0.2">
      <c r="C2" s="4"/>
      <c r="F2" s="120"/>
      <c r="G2" s="120"/>
      <c r="H2" s="120"/>
      <c r="I2" s="120"/>
      <c r="J2" s="120"/>
      <c r="K2" s="5"/>
      <c r="L2" s="5"/>
      <c r="M2" s="170">
        <v>46296</v>
      </c>
      <c r="N2" s="170"/>
      <c r="O2" s="130" t="s">
        <v>247</v>
      </c>
      <c r="P2" s="130"/>
      <c r="Q2" s="130"/>
    </row>
    <row r="3" spans="1:20" ht="6.65" customHeight="1" thickBot="1" x14ac:dyDescent="0.25">
      <c r="M3" s="170"/>
      <c r="N3" s="170"/>
      <c r="O3" s="131"/>
      <c r="P3" s="131"/>
      <c r="Q3" s="131"/>
    </row>
    <row r="4" spans="1:20" ht="12.75" customHeight="1" x14ac:dyDescent="0.2">
      <c r="A4" s="193" t="s">
        <v>36</v>
      </c>
      <c r="B4" s="194"/>
      <c r="C4" s="194"/>
      <c r="D4" s="194"/>
      <c r="E4" s="196" t="s">
        <v>47</v>
      </c>
      <c r="F4" s="194"/>
      <c r="G4" s="194"/>
      <c r="H4" s="197"/>
      <c r="I4" s="195" t="s">
        <v>37</v>
      </c>
      <c r="J4" s="195"/>
      <c r="K4" s="195" t="s">
        <v>38</v>
      </c>
      <c r="L4" s="195"/>
      <c r="M4" s="195"/>
      <c r="N4" s="32" t="s">
        <v>39</v>
      </c>
      <c r="O4" s="195" t="s">
        <v>40</v>
      </c>
      <c r="P4" s="195"/>
      <c r="Q4" s="195"/>
      <c r="R4" s="195" t="s">
        <v>41</v>
      </c>
      <c r="S4" s="195"/>
      <c r="T4" s="33" t="s">
        <v>42</v>
      </c>
    </row>
    <row r="5" spans="1:20" ht="12.75" customHeight="1" x14ac:dyDescent="0.2">
      <c r="A5" s="187"/>
      <c r="B5" s="181"/>
      <c r="C5" s="181"/>
      <c r="D5" s="181"/>
      <c r="E5" s="180"/>
      <c r="F5" s="181"/>
      <c r="G5" s="181"/>
      <c r="H5" s="182"/>
      <c r="I5" s="190"/>
      <c r="J5" s="190"/>
      <c r="K5" s="180" t="s">
        <v>48</v>
      </c>
      <c r="L5" s="181"/>
      <c r="M5" s="182"/>
      <c r="N5" s="190"/>
      <c r="O5" s="198">
        <f>東松浦郡・唐津市!$O$5:$P$7</f>
        <v>0</v>
      </c>
      <c r="P5" s="199"/>
      <c r="Q5" s="34"/>
      <c r="R5" s="190"/>
      <c r="S5" s="190"/>
      <c r="T5" s="176"/>
    </row>
    <row r="6" spans="1:20" ht="12.75" customHeight="1" x14ac:dyDescent="0.2">
      <c r="A6" s="188"/>
      <c r="B6" s="184"/>
      <c r="C6" s="184"/>
      <c r="D6" s="184"/>
      <c r="E6" s="183"/>
      <c r="F6" s="184"/>
      <c r="G6" s="184"/>
      <c r="H6" s="178"/>
      <c r="I6" s="190"/>
      <c r="J6" s="190"/>
      <c r="K6" s="183"/>
      <c r="L6" s="184"/>
      <c r="M6" s="178"/>
      <c r="N6" s="190"/>
      <c r="O6" s="200"/>
      <c r="P6" s="201"/>
      <c r="Q6" s="178" t="s">
        <v>43</v>
      </c>
      <c r="R6" s="190"/>
      <c r="S6" s="190"/>
      <c r="T6" s="176"/>
    </row>
    <row r="7" spans="1:20" ht="12.75" customHeight="1" thickBot="1" x14ac:dyDescent="0.25">
      <c r="A7" s="189"/>
      <c r="B7" s="186"/>
      <c r="C7" s="186"/>
      <c r="D7" s="186"/>
      <c r="E7" s="185"/>
      <c r="F7" s="186"/>
      <c r="G7" s="186"/>
      <c r="H7" s="179"/>
      <c r="I7" s="191"/>
      <c r="J7" s="191"/>
      <c r="K7" s="185"/>
      <c r="L7" s="186"/>
      <c r="M7" s="179"/>
      <c r="N7" s="191"/>
      <c r="O7" s="202"/>
      <c r="P7" s="203"/>
      <c r="Q7" s="179"/>
      <c r="R7" s="191"/>
      <c r="S7" s="191"/>
      <c r="T7" s="177"/>
    </row>
    <row r="8" spans="1:20" ht="8.15" customHeight="1" x14ac:dyDescent="0.2"/>
    <row r="9" spans="1:20" ht="13" customHeight="1" x14ac:dyDescent="0.2">
      <c r="A9" s="6" t="s">
        <v>1</v>
      </c>
      <c r="B9" s="7" t="s">
        <v>0</v>
      </c>
      <c r="C9" s="192" t="s">
        <v>3</v>
      </c>
      <c r="D9" s="192"/>
      <c r="E9" s="192"/>
      <c r="F9" s="192" t="s">
        <v>5</v>
      </c>
      <c r="G9" s="192"/>
      <c r="H9" s="192"/>
      <c r="I9" s="192" t="s">
        <v>4</v>
      </c>
      <c r="J9" s="192"/>
      <c r="K9" s="192"/>
      <c r="L9" s="192" t="s">
        <v>14</v>
      </c>
      <c r="M9" s="192"/>
      <c r="N9" s="192"/>
      <c r="O9" s="192" t="s">
        <v>16</v>
      </c>
      <c r="P9" s="192"/>
      <c r="Q9" s="192"/>
      <c r="R9" s="173" t="s">
        <v>49</v>
      </c>
      <c r="S9" s="174"/>
      <c r="T9" s="175"/>
    </row>
    <row r="10" spans="1:20" ht="13" customHeight="1" x14ac:dyDescent="0.2">
      <c r="A10" s="8"/>
      <c r="B10" s="9"/>
      <c r="C10" s="192" t="s">
        <v>6</v>
      </c>
      <c r="D10" s="192"/>
      <c r="E10" s="192"/>
      <c r="F10" s="192" t="s">
        <v>7</v>
      </c>
      <c r="G10" s="192"/>
      <c r="H10" s="192"/>
      <c r="I10" s="192" t="s">
        <v>8</v>
      </c>
      <c r="J10" s="192"/>
      <c r="K10" s="192"/>
      <c r="L10" s="192" t="s">
        <v>9</v>
      </c>
      <c r="M10" s="192"/>
      <c r="N10" s="192"/>
      <c r="O10" s="192" t="s">
        <v>17</v>
      </c>
      <c r="P10" s="192"/>
      <c r="Q10" s="192"/>
      <c r="R10" s="173" t="s">
        <v>50</v>
      </c>
      <c r="S10" s="174"/>
      <c r="T10" s="175"/>
    </row>
    <row r="11" spans="1:20" ht="13" customHeight="1" x14ac:dyDescent="0.2">
      <c r="A11" s="10" t="s">
        <v>15</v>
      </c>
      <c r="B11" s="11" t="s">
        <v>10</v>
      </c>
      <c r="C11" s="42" t="s">
        <v>11</v>
      </c>
      <c r="D11" s="12" t="s">
        <v>35</v>
      </c>
      <c r="E11" s="12" t="s">
        <v>2</v>
      </c>
      <c r="F11" s="12" t="s">
        <v>11</v>
      </c>
      <c r="G11" s="12" t="s">
        <v>35</v>
      </c>
      <c r="H11" s="12" t="s">
        <v>2</v>
      </c>
      <c r="I11" s="12" t="s">
        <v>11</v>
      </c>
      <c r="J11" s="12" t="s">
        <v>35</v>
      </c>
      <c r="K11" s="12" t="s">
        <v>2</v>
      </c>
      <c r="L11" s="12" t="s">
        <v>11</v>
      </c>
      <c r="M11" s="12" t="s">
        <v>35</v>
      </c>
      <c r="N11" s="12" t="s">
        <v>2</v>
      </c>
      <c r="O11" s="12" t="s">
        <v>11</v>
      </c>
      <c r="P11" s="12" t="s">
        <v>35</v>
      </c>
      <c r="Q11" s="12" t="s">
        <v>2</v>
      </c>
      <c r="R11" s="12" t="s">
        <v>11</v>
      </c>
      <c r="S11" s="12" t="s">
        <v>34</v>
      </c>
      <c r="T11" s="12" t="s">
        <v>2</v>
      </c>
    </row>
    <row r="12" spans="1:20" ht="12" customHeight="1" x14ac:dyDescent="0.2">
      <c r="A12" s="13" t="s">
        <v>24</v>
      </c>
      <c r="B12" s="20">
        <v>10</v>
      </c>
      <c r="C12" s="76" t="s">
        <v>205</v>
      </c>
      <c r="D12" s="114">
        <v>1105</v>
      </c>
      <c r="E12" s="118"/>
      <c r="F12" s="76" t="s">
        <v>206</v>
      </c>
      <c r="G12" s="76">
        <v>200</v>
      </c>
      <c r="H12" s="119"/>
      <c r="I12" s="76"/>
      <c r="J12" s="76"/>
      <c r="K12" s="118"/>
      <c r="L12" s="76" t="s">
        <v>207</v>
      </c>
      <c r="M12" s="114">
        <v>1855</v>
      </c>
      <c r="N12" s="118"/>
      <c r="O12" s="76" t="s">
        <v>136</v>
      </c>
      <c r="P12" s="114">
        <v>2245</v>
      </c>
      <c r="Q12" s="121"/>
      <c r="R12" s="43"/>
      <c r="S12" s="43"/>
      <c r="T12" s="14"/>
    </row>
    <row r="13" spans="1:20" ht="12" customHeight="1" x14ac:dyDescent="0.2">
      <c r="A13" s="8"/>
      <c r="B13" s="21"/>
      <c r="C13" s="76" t="s">
        <v>208</v>
      </c>
      <c r="D13" s="76">
        <v>450</v>
      </c>
      <c r="E13" s="118"/>
      <c r="F13" s="76"/>
      <c r="G13" s="76"/>
      <c r="H13" s="119"/>
      <c r="I13" s="76"/>
      <c r="J13" s="76"/>
      <c r="K13" s="118"/>
      <c r="L13" s="76" t="s">
        <v>209</v>
      </c>
      <c r="M13" s="114">
        <v>1325</v>
      </c>
      <c r="N13" s="118"/>
      <c r="O13" s="76" t="s">
        <v>210</v>
      </c>
      <c r="P13" s="114">
        <v>705</v>
      </c>
      <c r="Q13" s="121"/>
      <c r="R13" s="43"/>
      <c r="S13" s="43"/>
      <c r="T13" s="14"/>
    </row>
    <row r="14" spans="1:20" ht="12" customHeight="1" x14ac:dyDescent="0.2">
      <c r="A14" s="8"/>
      <c r="B14" s="21"/>
      <c r="C14" s="76"/>
      <c r="D14" s="76"/>
      <c r="E14" s="118"/>
      <c r="F14" s="76"/>
      <c r="G14" s="76"/>
      <c r="H14" s="119"/>
      <c r="I14" s="76"/>
      <c r="J14" s="76"/>
      <c r="K14" s="118"/>
      <c r="L14" s="76"/>
      <c r="M14" s="76"/>
      <c r="N14" s="118"/>
      <c r="O14" s="76"/>
      <c r="P14" s="76"/>
      <c r="Q14" s="121"/>
      <c r="R14" s="43"/>
      <c r="S14" s="43"/>
      <c r="T14" s="14"/>
    </row>
    <row r="15" spans="1:20" ht="12" customHeight="1" x14ac:dyDescent="0.2">
      <c r="A15" s="8"/>
      <c r="B15" s="21"/>
      <c r="C15" s="3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12" customHeight="1" x14ac:dyDescent="0.2">
      <c r="A16" s="8"/>
      <c r="B16" s="21"/>
      <c r="C16" s="3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2" customHeight="1" x14ac:dyDescent="0.2">
      <c r="A17" s="8"/>
      <c r="B17" s="21"/>
      <c r="C17" s="3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2" customHeight="1" x14ac:dyDescent="0.2">
      <c r="A18" s="8"/>
      <c r="B18" s="21"/>
      <c r="C18" s="3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12" customHeight="1" x14ac:dyDescent="0.2">
      <c r="A19" s="8"/>
      <c r="B19" s="21"/>
      <c r="C19" s="3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12" customHeight="1" x14ac:dyDescent="0.2">
      <c r="A20" s="30" t="s">
        <v>44</v>
      </c>
      <c r="B20" s="21">
        <f>D21+G21+J21+M21+P21+S21</f>
        <v>7885</v>
      </c>
      <c r="C20" s="3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12" customHeight="1" thickBot="1" x14ac:dyDescent="0.25">
      <c r="A21" s="15" t="s">
        <v>45</v>
      </c>
      <c r="B21" s="22">
        <f>E21+H21+K21+N21+Q21+T21</f>
        <v>0</v>
      </c>
      <c r="C21" s="41" t="s">
        <v>12</v>
      </c>
      <c r="D21" s="25">
        <f>SUM(D12:D20)</f>
        <v>1555</v>
      </c>
      <c r="E21" s="25">
        <f>SUM(E12:E20)</f>
        <v>0</v>
      </c>
      <c r="F21" s="16" t="s">
        <v>12</v>
      </c>
      <c r="G21" s="25">
        <f>SUM(G12:G20)</f>
        <v>200</v>
      </c>
      <c r="H21" s="25">
        <f>SUM(H12:H20)</f>
        <v>0</v>
      </c>
      <c r="I21" s="16" t="s">
        <v>12</v>
      </c>
      <c r="J21" s="25">
        <f>SUM(J12:J20)</f>
        <v>0</v>
      </c>
      <c r="K21" s="25">
        <f>SUM(K12:K20)</f>
        <v>0</v>
      </c>
      <c r="L21" s="16" t="s">
        <v>12</v>
      </c>
      <c r="M21" s="25">
        <f>SUM(M12:M20)</f>
        <v>3180</v>
      </c>
      <c r="N21" s="25">
        <f>SUM(N12:N20)</f>
        <v>0</v>
      </c>
      <c r="O21" s="16" t="s">
        <v>12</v>
      </c>
      <c r="P21" s="25">
        <f>SUM(P12:P20)</f>
        <v>2950</v>
      </c>
      <c r="Q21" s="25">
        <f>SUM(Q12:Q20)</f>
        <v>0</v>
      </c>
      <c r="R21" s="16" t="s">
        <v>12</v>
      </c>
      <c r="S21" s="25">
        <f>SUM(S12:S20)</f>
        <v>0</v>
      </c>
      <c r="T21" s="25">
        <f>SUM(T12:T20)</f>
        <v>0</v>
      </c>
    </row>
    <row r="22" spans="1:20" ht="12" customHeight="1" x14ac:dyDescent="0.2">
      <c r="A22" s="8"/>
      <c r="B22" s="21"/>
      <c r="C22" s="40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2" customHeight="1" x14ac:dyDescent="0.2">
      <c r="A23" s="8" t="s">
        <v>25</v>
      </c>
      <c r="B23" s="21">
        <v>11</v>
      </c>
      <c r="C23" s="43" t="s">
        <v>211</v>
      </c>
      <c r="D23" s="43">
        <v>860</v>
      </c>
      <c r="E23" s="121"/>
      <c r="F23" s="43"/>
      <c r="G23" s="43"/>
      <c r="H23" s="122"/>
      <c r="I23" s="43"/>
      <c r="J23" s="43"/>
      <c r="K23" s="121"/>
      <c r="L23" s="43" t="s">
        <v>212</v>
      </c>
      <c r="M23" s="115">
        <v>2090</v>
      </c>
      <c r="N23" s="121"/>
      <c r="O23" s="43" t="s">
        <v>213</v>
      </c>
      <c r="P23" s="115">
        <v>1110</v>
      </c>
      <c r="Q23" s="121"/>
      <c r="R23" s="43"/>
      <c r="S23" s="43"/>
      <c r="T23" s="14"/>
    </row>
    <row r="24" spans="1:20" ht="12" customHeight="1" x14ac:dyDescent="0.2">
      <c r="A24" s="8"/>
      <c r="B24" s="21"/>
      <c r="C24" s="43" t="s">
        <v>214</v>
      </c>
      <c r="D24" s="115">
        <v>1420</v>
      </c>
      <c r="E24" s="121"/>
      <c r="F24" s="43"/>
      <c r="G24" s="43"/>
      <c r="H24" s="122"/>
      <c r="I24" s="43"/>
      <c r="J24" s="43"/>
      <c r="K24" s="121"/>
      <c r="L24" s="43" t="s">
        <v>215</v>
      </c>
      <c r="M24" s="115">
        <v>1645</v>
      </c>
      <c r="N24" s="121"/>
      <c r="O24" s="43" t="s">
        <v>214</v>
      </c>
      <c r="P24" s="43">
        <v>710</v>
      </c>
      <c r="Q24" s="121"/>
      <c r="R24" s="43"/>
      <c r="S24" s="43"/>
      <c r="T24" s="14"/>
    </row>
    <row r="25" spans="1:20" ht="12" customHeight="1" x14ac:dyDescent="0.2">
      <c r="A25" s="8"/>
      <c r="B25" s="21"/>
      <c r="C25" s="43" t="s">
        <v>216</v>
      </c>
      <c r="D25" s="43">
        <v>200</v>
      </c>
      <c r="E25" s="121"/>
      <c r="F25" s="43"/>
      <c r="G25" s="43"/>
      <c r="H25" s="122"/>
      <c r="I25" s="43"/>
      <c r="J25" s="43"/>
      <c r="K25" s="121"/>
      <c r="L25" s="43" t="s">
        <v>217</v>
      </c>
      <c r="M25" s="115">
        <v>1915</v>
      </c>
      <c r="N25" s="121"/>
      <c r="O25" s="43"/>
      <c r="P25" s="43"/>
      <c r="Q25" s="121"/>
      <c r="R25" s="43"/>
      <c r="S25" s="43"/>
      <c r="T25" s="14"/>
    </row>
    <row r="26" spans="1:20" ht="12" customHeight="1" x14ac:dyDescent="0.2">
      <c r="A26" s="8"/>
      <c r="B26" s="21"/>
      <c r="C26" s="3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2" customHeight="1" x14ac:dyDescent="0.2">
      <c r="A27" s="8"/>
      <c r="B27" s="21"/>
      <c r="C27" s="35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12" customHeight="1" x14ac:dyDescent="0.2">
      <c r="A28" s="8"/>
      <c r="B28" s="21"/>
      <c r="C28" s="3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" customHeight="1" x14ac:dyDescent="0.2">
      <c r="A29" s="8"/>
      <c r="B29" s="21"/>
      <c r="C29" s="3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" customHeight="1" x14ac:dyDescent="0.2">
      <c r="A30" s="8"/>
      <c r="B30" s="21"/>
      <c r="C30" s="3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" customHeight="1" x14ac:dyDescent="0.2">
      <c r="A31" s="30" t="s">
        <v>44</v>
      </c>
      <c r="B31" s="21">
        <f>D32+G32+J32+M32+P32+S32</f>
        <v>9950</v>
      </c>
      <c r="C31" s="35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" customHeight="1" thickBot="1" x14ac:dyDescent="0.25">
      <c r="A32" s="15" t="s">
        <v>45</v>
      </c>
      <c r="B32" s="22">
        <f>E32+H32+K32+N32+Q32+T32</f>
        <v>0</v>
      </c>
      <c r="C32" s="41" t="s">
        <v>12</v>
      </c>
      <c r="D32" s="25">
        <f>SUM(D22:D31)</f>
        <v>2480</v>
      </c>
      <c r="E32" s="25">
        <f>SUM(E23:E31)</f>
        <v>0</v>
      </c>
      <c r="F32" s="16" t="s">
        <v>12</v>
      </c>
      <c r="G32" s="25">
        <f>SUM(G22:G31)</f>
        <v>0</v>
      </c>
      <c r="H32" s="25">
        <f>SUM(H23:H31)</f>
        <v>0</v>
      </c>
      <c r="I32" s="16" t="s">
        <v>12</v>
      </c>
      <c r="J32" s="25">
        <f>SUM(J22:J31)</f>
        <v>0</v>
      </c>
      <c r="K32" s="25">
        <f>SUM(K23:K31)</f>
        <v>0</v>
      </c>
      <c r="L32" s="16" t="s">
        <v>12</v>
      </c>
      <c r="M32" s="25">
        <f>SUM(M22:M31)</f>
        <v>5650</v>
      </c>
      <c r="N32" s="25">
        <f>SUM(N23:N31)</f>
        <v>0</v>
      </c>
      <c r="O32" s="16" t="s">
        <v>12</v>
      </c>
      <c r="P32" s="25">
        <f>SUM(P22:P31)</f>
        <v>1820</v>
      </c>
      <c r="Q32" s="25">
        <f>SUM(Q23:Q31)</f>
        <v>0</v>
      </c>
      <c r="R32" s="16" t="s">
        <v>12</v>
      </c>
      <c r="S32" s="25">
        <f>SUM(S22:S31)</f>
        <v>0</v>
      </c>
      <c r="T32" s="25">
        <f>SUM(T23:T31)</f>
        <v>0</v>
      </c>
    </row>
    <row r="33" spans="1:20" ht="12" customHeight="1" x14ac:dyDescent="0.2">
      <c r="A33" s="8"/>
      <c r="B33" s="21"/>
      <c r="C33" s="40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2" customHeight="1" x14ac:dyDescent="0.2">
      <c r="A34" s="8" t="s">
        <v>26</v>
      </c>
      <c r="B34" s="21">
        <v>12</v>
      </c>
      <c r="C34" s="76" t="s">
        <v>218</v>
      </c>
      <c r="D34" s="76">
        <v>530</v>
      </c>
      <c r="E34" s="118"/>
      <c r="F34" s="76"/>
      <c r="G34" s="76"/>
      <c r="H34" s="119"/>
      <c r="I34" s="76"/>
      <c r="J34" s="76"/>
      <c r="K34" s="118"/>
      <c r="L34" s="76" t="s">
        <v>219</v>
      </c>
      <c r="M34" s="114">
        <v>1020</v>
      </c>
      <c r="N34" s="118"/>
      <c r="O34" s="76" t="s">
        <v>218</v>
      </c>
      <c r="P34" s="114">
        <v>2515</v>
      </c>
      <c r="Q34" s="121"/>
      <c r="R34" s="43"/>
      <c r="S34" s="43"/>
      <c r="T34" s="14"/>
    </row>
    <row r="35" spans="1:20" ht="12" customHeight="1" x14ac:dyDescent="0.2">
      <c r="A35" s="8"/>
      <c r="B35" s="21"/>
      <c r="C35" s="76"/>
      <c r="D35" s="76"/>
      <c r="E35" s="118"/>
      <c r="F35" s="76"/>
      <c r="G35" s="76"/>
      <c r="H35" s="119"/>
      <c r="I35" s="76"/>
      <c r="J35" s="76"/>
      <c r="K35" s="118"/>
      <c r="L35" s="76"/>
      <c r="M35" s="76"/>
      <c r="N35" s="118"/>
      <c r="O35" s="76"/>
      <c r="P35" s="114"/>
      <c r="Q35" s="121"/>
      <c r="R35" s="43"/>
      <c r="S35" s="43"/>
      <c r="T35" s="14"/>
    </row>
    <row r="36" spans="1:20" ht="12" customHeight="1" x14ac:dyDescent="0.2">
      <c r="A36" s="8"/>
      <c r="B36" s="21"/>
      <c r="C36" s="35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ht="12" customHeight="1" x14ac:dyDescent="0.2">
      <c r="A37" s="8"/>
      <c r="B37" s="21"/>
      <c r="C37" s="35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2" customHeight="1" x14ac:dyDescent="0.2">
      <c r="A38" s="8"/>
      <c r="B38" s="21"/>
      <c r="C38" s="35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12" customHeight="1" x14ac:dyDescent="0.2">
      <c r="A39" s="8"/>
      <c r="B39" s="21"/>
      <c r="C39" s="35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ht="12" customHeight="1" x14ac:dyDescent="0.2">
      <c r="A40" s="30" t="s">
        <v>44</v>
      </c>
      <c r="B40" s="21">
        <f>D41+G41+J41+M41+P41+S41</f>
        <v>4065</v>
      </c>
      <c r="C40" s="35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2" customHeight="1" thickBot="1" x14ac:dyDescent="0.25">
      <c r="A41" s="15" t="s">
        <v>45</v>
      </c>
      <c r="B41" s="22">
        <f>E41+H41+K41+N41+Q41+T41</f>
        <v>0</v>
      </c>
      <c r="C41" s="41" t="s">
        <v>12</v>
      </c>
      <c r="D41" s="25">
        <f>SUM(D33:D40)</f>
        <v>530</v>
      </c>
      <c r="E41" s="25">
        <f>SUM(E33:E40)</f>
        <v>0</v>
      </c>
      <c r="F41" s="16" t="s">
        <v>12</v>
      </c>
      <c r="G41" s="17"/>
      <c r="H41" s="25">
        <f>SUM(H33:H40)</f>
        <v>0</v>
      </c>
      <c r="I41" s="16" t="s">
        <v>12</v>
      </c>
      <c r="J41" s="17"/>
      <c r="K41" s="25">
        <f>SUM(K33:K40)</f>
        <v>0</v>
      </c>
      <c r="L41" s="16" t="s">
        <v>12</v>
      </c>
      <c r="M41" s="25">
        <f>SUM(M33:M40)</f>
        <v>1020</v>
      </c>
      <c r="N41" s="25">
        <f>SUM(N33:N40)</f>
        <v>0</v>
      </c>
      <c r="O41" s="16" t="s">
        <v>12</v>
      </c>
      <c r="P41" s="25">
        <f>SUM(P33:P40)</f>
        <v>2515</v>
      </c>
      <c r="Q41" s="25">
        <f>SUM(Q33:Q40)</f>
        <v>0</v>
      </c>
      <c r="R41" s="16" t="s">
        <v>12</v>
      </c>
      <c r="S41" s="25">
        <f>SUM(S33:S40)</f>
        <v>0</v>
      </c>
      <c r="T41" s="25">
        <f>SUM(T33:T40)</f>
        <v>0</v>
      </c>
    </row>
    <row r="42" spans="1:20" ht="12" customHeight="1" x14ac:dyDescent="0.2">
      <c r="A42" s="8"/>
      <c r="B42" s="21"/>
      <c r="C42" s="40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2" customHeight="1" x14ac:dyDescent="0.2">
      <c r="A43" s="8" t="s">
        <v>27</v>
      </c>
      <c r="B43" s="21">
        <v>13</v>
      </c>
      <c r="C43" s="76" t="s">
        <v>220</v>
      </c>
      <c r="D43" s="76">
        <v>710</v>
      </c>
      <c r="E43" s="118"/>
      <c r="F43" s="76" t="s">
        <v>130</v>
      </c>
      <c r="G43" s="76">
        <v>560</v>
      </c>
      <c r="H43" s="119"/>
      <c r="I43" s="76"/>
      <c r="J43" s="76"/>
      <c r="K43" s="118"/>
      <c r="L43" s="76" t="s">
        <v>221</v>
      </c>
      <c r="M43" s="114">
        <v>1015</v>
      </c>
      <c r="N43" s="118"/>
      <c r="O43" s="76" t="s">
        <v>222</v>
      </c>
      <c r="P43" s="114">
        <v>2970</v>
      </c>
      <c r="Q43" s="121"/>
      <c r="R43" s="43"/>
      <c r="S43" s="43"/>
      <c r="T43" s="14"/>
    </row>
    <row r="44" spans="1:20" ht="12" customHeight="1" x14ac:dyDescent="0.2">
      <c r="A44" s="8"/>
      <c r="B44" s="21"/>
      <c r="C44" s="76"/>
      <c r="D44" s="76"/>
      <c r="E44" s="118"/>
      <c r="F44" s="76"/>
      <c r="G44" s="76"/>
      <c r="H44" s="119"/>
      <c r="I44" s="76"/>
      <c r="J44" s="76"/>
      <c r="K44" s="118"/>
      <c r="L44" s="76"/>
      <c r="M44" s="76"/>
      <c r="N44" s="118"/>
      <c r="O44" s="76" t="s">
        <v>223</v>
      </c>
      <c r="P44" s="114">
        <v>1010</v>
      </c>
      <c r="Q44" s="121"/>
      <c r="R44" s="43"/>
      <c r="S44" s="43"/>
      <c r="T44" s="14"/>
    </row>
    <row r="45" spans="1:20" ht="12" customHeight="1" x14ac:dyDescent="0.2">
      <c r="A45" s="8"/>
      <c r="B45" s="21"/>
      <c r="C45" s="76"/>
      <c r="D45" s="76"/>
      <c r="E45" s="118"/>
      <c r="F45" s="76"/>
      <c r="G45" s="76"/>
      <c r="H45" s="119"/>
      <c r="I45" s="76"/>
      <c r="J45" s="76"/>
      <c r="K45" s="118"/>
      <c r="L45" s="76"/>
      <c r="M45" s="76"/>
      <c r="N45" s="118"/>
      <c r="O45" s="76" t="s">
        <v>224</v>
      </c>
      <c r="P45" s="114">
        <v>545</v>
      </c>
      <c r="Q45" s="121"/>
      <c r="R45" s="43"/>
      <c r="S45" s="43"/>
      <c r="T45" s="14"/>
    </row>
    <row r="46" spans="1:20" ht="12" customHeight="1" x14ac:dyDescent="0.2">
      <c r="A46" s="8"/>
      <c r="B46" s="21"/>
      <c r="C46" s="76"/>
      <c r="D46" s="76"/>
      <c r="E46" s="118"/>
      <c r="F46" s="76"/>
      <c r="G46" s="76"/>
      <c r="H46" s="119"/>
      <c r="I46" s="76"/>
      <c r="J46" s="76"/>
      <c r="K46" s="118"/>
      <c r="L46" s="76"/>
      <c r="M46" s="76"/>
      <c r="N46" s="118"/>
      <c r="O46" s="76" t="s">
        <v>137</v>
      </c>
      <c r="P46" s="114">
        <v>2035</v>
      </c>
      <c r="Q46" s="121"/>
      <c r="R46" s="43"/>
      <c r="S46" s="43"/>
      <c r="T46" s="14"/>
    </row>
    <row r="47" spans="1:20" ht="12" customHeight="1" x14ac:dyDescent="0.2">
      <c r="A47" s="8"/>
      <c r="B47" s="21"/>
      <c r="C47" s="76"/>
      <c r="D47" s="76"/>
      <c r="E47" s="118"/>
      <c r="F47" s="76"/>
      <c r="G47" s="76"/>
      <c r="H47" s="119"/>
      <c r="I47" s="76"/>
      <c r="J47" s="76"/>
      <c r="K47" s="118"/>
      <c r="L47" s="76"/>
      <c r="M47" s="76"/>
      <c r="N47" s="118"/>
      <c r="O47" s="76" t="s">
        <v>225</v>
      </c>
      <c r="P47" s="114">
        <v>560</v>
      </c>
      <c r="Q47" s="121"/>
      <c r="R47" s="43"/>
      <c r="S47" s="43"/>
      <c r="T47" s="14"/>
    </row>
    <row r="48" spans="1:20" ht="12" customHeight="1" x14ac:dyDescent="0.2">
      <c r="A48" s="8"/>
      <c r="B48" s="21"/>
      <c r="C48" s="76"/>
      <c r="D48" s="76"/>
      <c r="E48" s="118"/>
      <c r="F48" s="76"/>
      <c r="G48" s="76"/>
      <c r="H48" s="119"/>
      <c r="I48" s="76"/>
      <c r="J48" s="76"/>
      <c r="K48" s="118"/>
      <c r="L48" s="76"/>
      <c r="M48" s="76"/>
      <c r="N48" s="118"/>
      <c r="O48" s="76" t="s">
        <v>226</v>
      </c>
      <c r="P48" s="76">
        <v>760</v>
      </c>
      <c r="Q48" s="121"/>
      <c r="R48" s="43"/>
      <c r="S48" s="43"/>
      <c r="T48" s="14"/>
    </row>
    <row r="49" spans="1:20" ht="12" customHeight="1" x14ac:dyDescent="0.2">
      <c r="A49" s="8"/>
      <c r="B49" s="21"/>
      <c r="C49" s="76"/>
      <c r="D49" s="76"/>
      <c r="E49" s="118"/>
      <c r="F49" s="76"/>
      <c r="G49" s="76"/>
      <c r="H49" s="119"/>
      <c r="I49" s="76"/>
      <c r="J49" s="76"/>
      <c r="K49" s="118"/>
      <c r="L49" s="76"/>
      <c r="M49" s="76"/>
      <c r="N49" s="118"/>
      <c r="O49" s="76"/>
      <c r="P49" s="76"/>
      <c r="Q49" s="121"/>
      <c r="R49" s="43"/>
      <c r="S49" s="43"/>
      <c r="T49" s="14"/>
    </row>
    <row r="50" spans="1:20" ht="12" customHeight="1" x14ac:dyDescent="0.2">
      <c r="A50" s="8"/>
      <c r="B50" s="21"/>
      <c r="C50" s="35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12" customHeight="1" x14ac:dyDescent="0.2">
      <c r="A51" s="8"/>
      <c r="B51" s="21"/>
      <c r="C51" s="35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ht="12" customHeight="1" x14ac:dyDescent="0.2">
      <c r="A52" s="8"/>
      <c r="B52" s="21"/>
      <c r="C52" s="35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2" customHeight="1" x14ac:dyDescent="0.2">
      <c r="A53" s="8"/>
      <c r="B53" s="21"/>
      <c r="C53" s="35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ht="12" customHeight="1" x14ac:dyDescent="0.2">
      <c r="A54" s="8"/>
      <c r="B54" s="21"/>
      <c r="C54" s="35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ht="12" customHeight="1" x14ac:dyDescent="0.2">
      <c r="A55" s="8"/>
      <c r="B55" s="21"/>
      <c r="C55" s="35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12" customHeight="1" x14ac:dyDescent="0.2">
      <c r="A56" s="30" t="s">
        <v>44</v>
      </c>
      <c r="B56" s="21">
        <f>D57+G57+J57+M57+P57+S57</f>
        <v>10165</v>
      </c>
      <c r="C56" s="35"/>
      <c r="D56" s="14"/>
      <c r="E56" s="14"/>
      <c r="F56" s="14"/>
      <c r="G56" s="14"/>
      <c r="H56" s="14"/>
      <c r="I56" s="14"/>
      <c r="J56" s="14"/>
      <c r="K56" s="24"/>
      <c r="L56" s="14"/>
      <c r="M56" s="14"/>
      <c r="N56" s="14"/>
      <c r="O56" s="14"/>
      <c r="P56" s="14"/>
      <c r="Q56" s="14"/>
      <c r="R56" s="14"/>
      <c r="S56" s="14"/>
      <c r="T56" s="14"/>
    </row>
    <row r="57" spans="1:20" ht="12" customHeight="1" thickBot="1" x14ac:dyDescent="0.25">
      <c r="A57" s="15" t="s">
        <v>45</v>
      </c>
      <c r="B57" s="22">
        <f>E57+H57+K57+N57+Q57+T57</f>
        <v>0</v>
      </c>
      <c r="C57" s="41" t="s">
        <v>12</v>
      </c>
      <c r="D57" s="25">
        <f>SUM(D42:D56)</f>
        <v>710</v>
      </c>
      <c r="E57" s="25">
        <f>SUM(E42:E56)</f>
        <v>0</v>
      </c>
      <c r="F57" s="16" t="s">
        <v>12</v>
      </c>
      <c r="G57" s="25">
        <f>SUM(G42:G56)</f>
        <v>560</v>
      </c>
      <c r="H57" s="25">
        <f>SUM(H42:H56)</f>
        <v>0</v>
      </c>
      <c r="I57" s="16" t="s">
        <v>12</v>
      </c>
      <c r="J57" s="25">
        <f>SUM(J42:J56)</f>
        <v>0</v>
      </c>
      <c r="K57" s="25">
        <f>SUM(K42:K56)</f>
        <v>0</v>
      </c>
      <c r="L57" s="16" t="s">
        <v>12</v>
      </c>
      <c r="M57" s="25">
        <f>SUM(M42:M56)</f>
        <v>1015</v>
      </c>
      <c r="N57" s="25">
        <f>SUM(N42:N56)</f>
        <v>0</v>
      </c>
      <c r="O57" s="16" t="s">
        <v>12</v>
      </c>
      <c r="P57" s="25">
        <f>SUM(P42:P56)</f>
        <v>7880</v>
      </c>
      <c r="Q57" s="25">
        <f>SUM(Q42:Q56)</f>
        <v>0</v>
      </c>
      <c r="R57" s="16" t="s">
        <v>12</v>
      </c>
      <c r="S57" s="25">
        <f>SUM(S42:S56)</f>
        <v>0</v>
      </c>
      <c r="T57" s="25">
        <f>SUM(T42:T56)</f>
        <v>0</v>
      </c>
    </row>
    <row r="58" spans="1:20" ht="12" customHeight="1" x14ac:dyDescent="0.2">
      <c r="A58" s="8"/>
      <c r="B58" s="21"/>
      <c r="C58" s="40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24"/>
      <c r="O58" s="18"/>
      <c r="P58" s="18"/>
      <c r="Q58" s="18"/>
      <c r="R58" s="38"/>
      <c r="S58" s="39"/>
      <c r="T58" s="39"/>
    </row>
    <row r="59" spans="1:20" ht="12" customHeight="1" x14ac:dyDescent="0.2">
      <c r="A59" s="8"/>
      <c r="B59" s="21"/>
      <c r="C59" s="3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8"/>
      <c r="O59" s="14"/>
      <c r="P59" s="14"/>
      <c r="Q59" s="14"/>
      <c r="R59" s="12"/>
      <c r="S59" s="24"/>
      <c r="T59" s="24"/>
    </row>
    <row r="60" spans="1:20" ht="12" customHeight="1" x14ac:dyDescent="0.2">
      <c r="A60" s="8"/>
      <c r="B60" s="21"/>
      <c r="C60" s="35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ht="12" customHeight="1" x14ac:dyDescent="0.2">
      <c r="A61" s="19"/>
      <c r="B61" s="23"/>
      <c r="C61" s="35"/>
      <c r="D61" s="14"/>
      <c r="E61" s="14"/>
      <c r="F61" s="14"/>
      <c r="G61" s="2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</sheetData>
  <mergeCells count="30">
    <mergeCell ref="O2:Q3"/>
    <mergeCell ref="M2:N3"/>
    <mergeCell ref="O9:Q9"/>
    <mergeCell ref="O10:Q10"/>
    <mergeCell ref="L9:N9"/>
    <mergeCell ref="L10:N10"/>
    <mergeCell ref="O5:P7"/>
    <mergeCell ref="K4:M4"/>
    <mergeCell ref="O4:Q4"/>
    <mergeCell ref="Q6:Q7"/>
    <mergeCell ref="F1:L1"/>
    <mergeCell ref="A4:D4"/>
    <mergeCell ref="E4:H4"/>
    <mergeCell ref="I4:J4"/>
    <mergeCell ref="C9:E9"/>
    <mergeCell ref="R4:S4"/>
    <mergeCell ref="R10:T10"/>
    <mergeCell ref="R9:T9"/>
    <mergeCell ref="T5:T7"/>
    <mergeCell ref="A5:D7"/>
    <mergeCell ref="E5:H7"/>
    <mergeCell ref="I5:J7"/>
    <mergeCell ref="K5:M7"/>
    <mergeCell ref="N5:N7"/>
    <mergeCell ref="R5:S7"/>
    <mergeCell ref="C10:E10"/>
    <mergeCell ref="F9:H9"/>
    <mergeCell ref="F10:H10"/>
    <mergeCell ref="I9:K9"/>
    <mergeCell ref="I10:K10"/>
  </mergeCells>
  <phoneticPr fontId="2"/>
  <pageMargins left="0.15748031496062992" right="0" top="0.19685039370078741" bottom="0.19685039370078741" header="0.27559055118110237" footer="0.19685039370078741"/>
  <pageSetup paperSize="12" scale="98" firstPageNumber="3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42040-7D75-4C80-93CF-9B7ADE5D78D1}">
  <dimension ref="A1:T62"/>
  <sheetViews>
    <sheetView showZeros="0" zoomScaleNormal="100" workbookViewId="0">
      <selection activeCell="P3" sqref="P3:R4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7.6328125" style="3" customWidth="1"/>
    <col min="6" max="6" width="10.6328125" style="3" customWidth="1"/>
    <col min="7" max="8" width="7.6328125" style="3" customWidth="1"/>
    <col min="9" max="9" width="10.6328125" style="3" customWidth="1"/>
    <col min="10" max="11" width="7.6328125" style="3" customWidth="1"/>
    <col min="12" max="12" width="10.6328125" style="3" customWidth="1"/>
    <col min="13" max="14" width="7.6328125" style="3" customWidth="1"/>
    <col min="15" max="15" width="12.7265625" style="3" bestFit="1" customWidth="1"/>
    <col min="16" max="17" width="7.6328125" style="3" customWidth="1"/>
    <col min="18" max="18" width="10.6328125" style="3" customWidth="1"/>
    <col min="19" max="20" width="7.6328125" style="3" customWidth="1"/>
    <col min="21" max="16384" width="9" style="3"/>
  </cols>
  <sheetData>
    <row r="1" spans="1:20" ht="24" customHeight="1" x14ac:dyDescent="0.35">
      <c r="A1" s="1"/>
      <c r="B1" s="2" t="s">
        <v>107</v>
      </c>
      <c r="C1" s="1"/>
      <c r="F1" s="204" t="s">
        <v>108</v>
      </c>
      <c r="G1" s="204"/>
      <c r="H1" s="204"/>
      <c r="I1" s="204"/>
      <c r="J1" s="204"/>
      <c r="K1" s="204"/>
      <c r="L1" s="204"/>
      <c r="P1" s="26"/>
    </row>
    <row r="2" spans="1:20" ht="6.65" customHeight="1" x14ac:dyDescent="0.2">
      <c r="C2" s="4"/>
      <c r="F2" s="120"/>
      <c r="G2" s="120"/>
      <c r="H2" s="120"/>
      <c r="I2" s="120"/>
      <c r="J2" s="120"/>
      <c r="K2" s="5"/>
      <c r="L2" s="5"/>
      <c r="M2" s="170">
        <v>46296</v>
      </c>
      <c r="N2" s="170"/>
      <c r="O2" s="130" t="s">
        <v>247</v>
      </c>
      <c r="P2" s="130"/>
      <c r="Q2" s="130"/>
    </row>
    <row r="3" spans="1:20" ht="6.65" customHeight="1" thickBot="1" x14ac:dyDescent="0.25">
      <c r="M3" s="170"/>
      <c r="N3" s="170"/>
      <c r="O3" s="131"/>
      <c r="P3" s="131"/>
      <c r="Q3" s="131"/>
    </row>
    <row r="4" spans="1:20" ht="12.75" customHeight="1" x14ac:dyDescent="0.2">
      <c r="A4" s="193" t="s">
        <v>36</v>
      </c>
      <c r="B4" s="194"/>
      <c r="C4" s="194"/>
      <c r="D4" s="194"/>
      <c r="E4" s="196" t="s">
        <v>47</v>
      </c>
      <c r="F4" s="194"/>
      <c r="G4" s="194"/>
      <c r="H4" s="197"/>
      <c r="I4" s="195" t="s">
        <v>37</v>
      </c>
      <c r="J4" s="195"/>
      <c r="K4" s="195" t="s">
        <v>109</v>
      </c>
      <c r="L4" s="195"/>
      <c r="M4" s="195"/>
      <c r="N4" s="32" t="s">
        <v>39</v>
      </c>
      <c r="O4" s="195" t="s">
        <v>111</v>
      </c>
      <c r="P4" s="195"/>
      <c r="Q4" s="195"/>
      <c r="R4" s="195" t="s">
        <v>41</v>
      </c>
      <c r="S4" s="195"/>
      <c r="T4" s="33" t="s">
        <v>42</v>
      </c>
    </row>
    <row r="5" spans="1:20" ht="12.75" customHeight="1" x14ac:dyDescent="0.2">
      <c r="A5" s="187"/>
      <c r="B5" s="181"/>
      <c r="C5" s="181"/>
      <c r="D5" s="181"/>
      <c r="E5" s="180"/>
      <c r="F5" s="181"/>
      <c r="G5" s="181"/>
      <c r="H5" s="182"/>
      <c r="I5" s="190"/>
      <c r="J5" s="190"/>
      <c r="K5" s="180" t="s">
        <v>112</v>
      </c>
      <c r="L5" s="181"/>
      <c r="M5" s="182"/>
      <c r="N5" s="190"/>
      <c r="O5" s="198">
        <f>藤津郡・嬉野市・鹿島市・杵島郡・武雄市・多久市・小城市!B16+藤津郡・嬉野市・鹿島市・杵島郡・武雄市・多久市・小城市!B22+藤津郡・嬉野市・鹿島市・杵島郡・武雄市・多久市・小城市!B28+藤津郡・嬉野市・鹿島市・杵島郡・武雄市・多久市・小城市!B37+藤津郡・嬉野市・鹿島市・杵島郡・武雄市・多久市・小城市!B46+藤津郡・嬉野市・鹿島市・杵島郡・武雄市・多久市・小城市!B52+藤津郡・嬉野市・鹿島市・杵島郡・武雄市・多久市・小城市!B59+佐賀市・神埼市郡!B45+佐賀市・神埼市郡!B52+佐賀市・神埼市郡!B56+三養基郡・鳥栖市・西松浦軍・伊万里市!B21+三養基郡・鳥栖市・西松浦軍・伊万里市!B32+三養基郡・鳥栖市・西松浦軍・伊万里市!B41+三養基郡・鳥栖市・西松浦軍・伊万里市!B57+東松浦郡・唐津市!B20+東松浦郡・唐津市!B45</f>
        <v>0</v>
      </c>
      <c r="P5" s="199"/>
      <c r="Q5" s="34"/>
      <c r="R5" s="190"/>
      <c r="S5" s="190"/>
      <c r="T5" s="176"/>
    </row>
    <row r="6" spans="1:20" ht="12.75" customHeight="1" x14ac:dyDescent="0.2">
      <c r="A6" s="188"/>
      <c r="B6" s="184"/>
      <c r="C6" s="184"/>
      <c r="D6" s="184"/>
      <c r="E6" s="183"/>
      <c r="F6" s="184"/>
      <c r="G6" s="184"/>
      <c r="H6" s="178"/>
      <c r="I6" s="190"/>
      <c r="J6" s="190"/>
      <c r="K6" s="183"/>
      <c r="L6" s="184"/>
      <c r="M6" s="178"/>
      <c r="N6" s="190"/>
      <c r="O6" s="200"/>
      <c r="P6" s="201"/>
      <c r="Q6" s="178" t="s">
        <v>43</v>
      </c>
      <c r="R6" s="190"/>
      <c r="S6" s="190"/>
      <c r="T6" s="176"/>
    </row>
    <row r="7" spans="1:20" ht="12.75" customHeight="1" thickBot="1" x14ac:dyDescent="0.25">
      <c r="A7" s="189"/>
      <c r="B7" s="186"/>
      <c r="C7" s="186"/>
      <c r="D7" s="186"/>
      <c r="E7" s="185"/>
      <c r="F7" s="186"/>
      <c r="G7" s="186"/>
      <c r="H7" s="179"/>
      <c r="I7" s="191"/>
      <c r="J7" s="191"/>
      <c r="K7" s="185"/>
      <c r="L7" s="186"/>
      <c r="M7" s="179"/>
      <c r="N7" s="191"/>
      <c r="O7" s="202"/>
      <c r="P7" s="203"/>
      <c r="Q7" s="179"/>
      <c r="R7" s="191"/>
      <c r="S7" s="191"/>
      <c r="T7" s="177"/>
    </row>
    <row r="8" spans="1:20" ht="8.15" customHeight="1" x14ac:dyDescent="0.2"/>
    <row r="9" spans="1:20" ht="13" customHeight="1" x14ac:dyDescent="0.2">
      <c r="A9" s="6"/>
      <c r="B9" s="7" t="s">
        <v>113</v>
      </c>
      <c r="C9" s="192" t="s">
        <v>114</v>
      </c>
      <c r="D9" s="192"/>
      <c r="E9" s="192"/>
      <c r="F9" s="192" t="s">
        <v>115</v>
      </c>
      <c r="G9" s="192"/>
      <c r="H9" s="192"/>
      <c r="I9" s="192" t="s">
        <v>116</v>
      </c>
      <c r="J9" s="192"/>
      <c r="K9" s="192"/>
      <c r="L9" s="192" t="s">
        <v>117</v>
      </c>
      <c r="M9" s="192"/>
      <c r="N9" s="192"/>
      <c r="O9" s="192" t="s">
        <v>118</v>
      </c>
      <c r="P9" s="192"/>
      <c r="Q9" s="192"/>
      <c r="R9" s="173" t="s">
        <v>119</v>
      </c>
      <c r="S9" s="174"/>
      <c r="T9" s="175"/>
    </row>
    <row r="10" spans="1:20" ht="13" customHeight="1" x14ac:dyDescent="0.2">
      <c r="A10" s="8"/>
      <c r="B10" s="9"/>
      <c r="C10" s="192" t="s">
        <v>120</v>
      </c>
      <c r="D10" s="192"/>
      <c r="E10" s="192"/>
      <c r="F10" s="192" t="s">
        <v>121</v>
      </c>
      <c r="G10" s="192"/>
      <c r="H10" s="192"/>
      <c r="I10" s="192" t="s">
        <v>122</v>
      </c>
      <c r="J10" s="192"/>
      <c r="K10" s="192"/>
      <c r="L10" s="192" t="s">
        <v>123</v>
      </c>
      <c r="M10" s="192"/>
      <c r="N10" s="192"/>
      <c r="O10" s="192" t="s">
        <v>124</v>
      </c>
      <c r="P10" s="192"/>
      <c r="Q10" s="192"/>
      <c r="R10" s="173" t="s">
        <v>125</v>
      </c>
      <c r="S10" s="174"/>
      <c r="T10" s="175"/>
    </row>
    <row r="11" spans="1:20" ht="13" customHeight="1" x14ac:dyDescent="0.2">
      <c r="A11" s="10" t="s">
        <v>15</v>
      </c>
      <c r="B11" s="11"/>
      <c r="C11" s="42" t="s">
        <v>126</v>
      </c>
      <c r="D11" s="12" t="s">
        <v>110</v>
      </c>
      <c r="E11" s="12" t="s">
        <v>127</v>
      </c>
      <c r="F11" s="12" t="s">
        <v>126</v>
      </c>
      <c r="G11" s="12" t="s">
        <v>110</v>
      </c>
      <c r="H11" s="12" t="s">
        <v>127</v>
      </c>
      <c r="I11" s="12" t="s">
        <v>126</v>
      </c>
      <c r="J11" s="12" t="s">
        <v>110</v>
      </c>
      <c r="K11" s="12" t="s">
        <v>127</v>
      </c>
      <c r="L11" s="12" t="s">
        <v>126</v>
      </c>
      <c r="M11" s="12" t="s">
        <v>110</v>
      </c>
      <c r="N11" s="12" t="s">
        <v>127</v>
      </c>
      <c r="O11" s="12" t="s">
        <v>126</v>
      </c>
      <c r="P11" s="12" t="s">
        <v>110</v>
      </c>
      <c r="Q11" s="12" t="s">
        <v>127</v>
      </c>
      <c r="R11" s="12" t="s">
        <v>126</v>
      </c>
      <c r="S11" s="12" t="s">
        <v>110</v>
      </c>
      <c r="T11" s="12" t="s">
        <v>127</v>
      </c>
    </row>
    <row r="12" spans="1:20" ht="12" customHeight="1" x14ac:dyDescent="0.2">
      <c r="A12" s="13" t="s">
        <v>30</v>
      </c>
      <c r="B12" s="20">
        <v>14</v>
      </c>
      <c r="C12" s="3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 t="s">
        <v>227</v>
      </c>
      <c r="P12" s="116">
        <v>955</v>
      </c>
      <c r="Q12" s="14"/>
      <c r="R12" s="14"/>
      <c r="S12" s="14"/>
      <c r="T12" s="14"/>
    </row>
    <row r="13" spans="1:20" ht="12" customHeight="1" x14ac:dyDescent="0.2">
      <c r="A13" s="8"/>
      <c r="B13" s="21"/>
      <c r="C13" s="3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43"/>
      <c r="P13" s="43"/>
      <c r="Q13" s="121"/>
      <c r="R13" s="43"/>
      <c r="S13" s="43"/>
      <c r="T13" s="14"/>
    </row>
    <row r="14" spans="1:20" ht="12" customHeight="1" x14ac:dyDescent="0.2">
      <c r="A14" s="8"/>
      <c r="B14" s="21"/>
      <c r="C14" s="3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12" customHeight="1" x14ac:dyDescent="0.2">
      <c r="A15" s="8"/>
      <c r="B15" s="21"/>
      <c r="C15" s="3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12" customHeight="1" x14ac:dyDescent="0.2">
      <c r="A16" s="8"/>
      <c r="B16" s="21"/>
      <c r="C16" s="3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2" customHeight="1" x14ac:dyDescent="0.2">
      <c r="A17" s="8"/>
      <c r="B17" s="21"/>
      <c r="C17" s="3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2" customHeight="1" x14ac:dyDescent="0.2">
      <c r="A18" s="8"/>
      <c r="B18" s="21"/>
      <c r="C18" s="3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12" customHeight="1" x14ac:dyDescent="0.2">
      <c r="A19" s="30" t="s">
        <v>44</v>
      </c>
      <c r="B19" s="21">
        <f>D20+G20+J20+M20+P20+S20</f>
        <v>955</v>
      </c>
      <c r="C19" s="3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12" customHeight="1" thickBot="1" x14ac:dyDescent="0.25">
      <c r="A20" s="15" t="s">
        <v>45</v>
      </c>
      <c r="B20" s="22">
        <f>E20+H20+K20+N20+Q20+T20</f>
        <v>0</v>
      </c>
      <c r="C20" s="41" t="s">
        <v>128</v>
      </c>
      <c r="D20" s="25">
        <f>SUM(D12:D19)</f>
        <v>0</v>
      </c>
      <c r="E20" s="25"/>
      <c r="F20" s="16" t="s">
        <v>128</v>
      </c>
      <c r="G20" s="17"/>
      <c r="H20" s="17"/>
      <c r="I20" s="16" t="s">
        <v>128</v>
      </c>
      <c r="J20" s="17"/>
      <c r="K20" s="17"/>
      <c r="L20" s="16" t="s">
        <v>128</v>
      </c>
      <c r="M20" s="17"/>
      <c r="N20" s="17"/>
      <c r="O20" s="16" t="s">
        <v>128</v>
      </c>
      <c r="P20" s="25">
        <f>SUM(P12:P19)</f>
        <v>955</v>
      </c>
      <c r="Q20" s="25">
        <f>SUM(Q12:Q19)</f>
        <v>0</v>
      </c>
      <c r="R20" s="16" t="s">
        <v>128</v>
      </c>
      <c r="S20" s="25">
        <f>SUM(S12:S19)</f>
        <v>0</v>
      </c>
      <c r="T20" s="25">
        <f>SUM(T12:T19)</f>
        <v>0</v>
      </c>
    </row>
    <row r="21" spans="1:20" ht="12" customHeight="1" x14ac:dyDescent="0.2">
      <c r="A21" s="8"/>
      <c r="B21" s="21"/>
      <c r="C21" s="40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2" customHeight="1" x14ac:dyDescent="0.2">
      <c r="A22" s="8" t="s">
        <v>31</v>
      </c>
      <c r="B22" s="21">
        <v>15</v>
      </c>
      <c r="C22" s="76" t="s">
        <v>228</v>
      </c>
      <c r="D22" s="114">
        <v>830</v>
      </c>
      <c r="E22" s="118"/>
      <c r="F22" s="76"/>
      <c r="G22" s="76"/>
      <c r="H22" s="119"/>
      <c r="I22" s="76"/>
      <c r="J22" s="76"/>
      <c r="K22" s="118"/>
      <c r="L22" s="76" t="s">
        <v>134</v>
      </c>
      <c r="M22" s="114">
        <v>1945</v>
      </c>
      <c r="N22" s="118"/>
      <c r="O22" s="76" t="s">
        <v>228</v>
      </c>
      <c r="P22" s="114">
        <v>2310</v>
      </c>
      <c r="Q22" s="121"/>
      <c r="R22" s="43"/>
      <c r="S22" s="43"/>
      <c r="T22" s="14"/>
    </row>
    <row r="23" spans="1:20" ht="12" customHeight="1" x14ac:dyDescent="0.2">
      <c r="A23" s="8"/>
      <c r="B23" s="21"/>
      <c r="C23" s="76" t="s">
        <v>229</v>
      </c>
      <c r="D23" s="76">
        <v>80</v>
      </c>
      <c r="E23" s="118"/>
      <c r="F23" s="76"/>
      <c r="G23" s="76"/>
      <c r="H23" s="119"/>
      <c r="I23" s="76"/>
      <c r="J23" s="76"/>
      <c r="K23" s="118"/>
      <c r="L23" s="76" t="s">
        <v>230</v>
      </c>
      <c r="M23" s="114">
        <v>910</v>
      </c>
      <c r="N23" s="118"/>
      <c r="O23" s="76" t="s">
        <v>229</v>
      </c>
      <c r="P23" s="114">
        <v>1995</v>
      </c>
      <c r="Q23" s="121"/>
      <c r="R23" s="43"/>
      <c r="S23" s="43"/>
      <c r="T23" s="14"/>
    </row>
    <row r="24" spans="1:20" ht="12" customHeight="1" x14ac:dyDescent="0.2">
      <c r="A24" s="8"/>
      <c r="B24" s="21"/>
      <c r="C24" s="76" t="s">
        <v>231</v>
      </c>
      <c r="D24" s="76">
        <v>655</v>
      </c>
      <c r="E24" s="118"/>
      <c r="F24" s="76"/>
      <c r="G24" s="76"/>
      <c r="H24" s="119"/>
      <c r="I24" s="76"/>
      <c r="J24" s="76"/>
      <c r="K24" s="118"/>
      <c r="L24" s="76" t="s">
        <v>232</v>
      </c>
      <c r="M24" s="114">
        <v>1375</v>
      </c>
      <c r="N24" s="118"/>
      <c r="O24" s="76" t="s">
        <v>233</v>
      </c>
      <c r="P24" s="114">
        <v>1635</v>
      </c>
      <c r="Q24" s="121"/>
      <c r="R24" s="43"/>
      <c r="S24" s="43"/>
      <c r="T24" s="14"/>
    </row>
    <row r="25" spans="1:20" ht="12" customHeight="1" x14ac:dyDescent="0.2">
      <c r="A25" s="8"/>
      <c r="B25" s="21"/>
      <c r="C25" s="76" t="s">
        <v>234</v>
      </c>
      <c r="D25" s="76">
        <v>120</v>
      </c>
      <c r="E25" s="118"/>
      <c r="F25" s="76"/>
      <c r="G25" s="76"/>
      <c r="H25" s="119"/>
      <c r="I25" s="76"/>
      <c r="J25" s="76"/>
      <c r="K25" s="118"/>
      <c r="L25" s="76" t="s">
        <v>235</v>
      </c>
      <c r="M25" s="76">
        <v>535</v>
      </c>
      <c r="N25" s="118"/>
      <c r="O25" s="76" t="s">
        <v>236</v>
      </c>
      <c r="P25" s="76">
        <v>305</v>
      </c>
      <c r="Q25" s="121"/>
      <c r="R25" s="43"/>
      <c r="S25" s="43"/>
      <c r="T25" s="14"/>
    </row>
    <row r="26" spans="1:20" ht="12" customHeight="1" x14ac:dyDescent="0.2">
      <c r="A26" s="8"/>
      <c r="B26" s="21"/>
      <c r="C26" s="76" t="s">
        <v>237</v>
      </c>
      <c r="D26" s="76">
        <v>175</v>
      </c>
      <c r="E26" s="118"/>
      <c r="F26" s="76"/>
      <c r="G26" s="76"/>
      <c r="H26" s="119"/>
      <c r="I26" s="76"/>
      <c r="J26" s="76"/>
      <c r="K26" s="118"/>
      <c r="L26" s="76"/>
      <c r="M26" s="76"/>
      <c r="N26" s="118"/>
      <c r="O26" s="76" t="s">
        <v>131</v>
      </c>
      <c r="P26" s="114">
        <v>2240</v>
      </c>
      <c r="Q26" s="121"/>
      <c r="R26" s="43"/>
      <c r="S26" s="43"/>
      <c r="T26" s="14"/>
    </row>
    <row r="27" spans="1:20" ht="12" customHeight="1" x14ac:dyDescent="0.2">
      <c r="A27" s="8"/>
      <c r="B27" s="21"/>
      <c r="C27" s="76"/>
      <c r="D27" s="76"/>
      <c r="E27" s="118"/>
      <c r="F27" s="76"/>
      <c r="G27" s="76"/>
      <c r="H27" s="119"/>
      <c r="I27" s="76"/>
      <c r="J27" s="76"/>
      <c r="K27" s="118"/>
      <c r="L27" s="76"/>
      <c r="M27" s="76"/>
      <c r="N27" s="118"/>
      <c r="O27" s="76" t="s">
        <v>138</v>
      </c>
      <c r="P27" s="114">
        <v>1245</v>
      </c>
      <c r="Q27" s="121"/>
      <c r="R27" s="43"/>
      <c r="S27" s="43"/>
      <c r="T27" s="14"/>
    </row>
    <row r="28" spans="1:20" ht="12" customHeight="1" x14ac:dyDescent="0.2">
      <c r="A28" s="8"/>
      <c r="B28" s="21"/>
      <c r="C28" s="76"/>
      <c r="D28" s="76"/>
      <c r="E28" s="118"/>
      <c r="F28" s="76"/>
      <c r="G28" s="76"/>
      <c r="H28" s="119"/>
      <c r="I28" s="76"/>
      <c r="J28" s="76"/>
      <c r="K28" s="118"/>
      <c r="L28" s="76"/>
      <c r="M28" s="76"/>
      <c r="N28" s="118"/>
      <c r="O28" s="76" t="s">
        <v>238</v>
      </c>
      <c r="P28" s="114">
        <v>910</v>
      </c>
      <c r="Q28" s="121"/>
      <c r="R28" s="43"/>
      <c r="S28" s="43"/>
      <c r="T28" s="14"/>
    </row>
    <row r="29" spans="1:20" ht="12" customHeight="1" x14ac:dyDescent="0.2">
      <c r="A29" s="8"/>
      <c r="B29" s="21"/>
      <c r="C29" s="76"/>
      <c r="D29" s="76"/>
      <c r="E29" s="118"/>
      <c r="F29" s="76"/>
      <c r="G29" s="76"/>
      <c r="H29" s="119"/>
      <c r="I29" s="76"/>
      <c r="J29" s="76"/>
      <c r="K29" s="118"/>
      <c r="L29" s="76"/>
      <c r="M29" s="76"/>
      <c r="N29" s="118"/>
      <c r="O29" s="76" t="s">
        <v>239</v>
      </c>
      <c r="P29" s="76">
        <v>220</v>
      </c>
      <c r="Q29" s="121"/>
      <c r="R29" s="43"/>
      <c r="S29" s="43"/>
      <c r="T29" s="14"/>
    </row>
    <row r="30" spans="1:20" ht="12" customHeight="1" x14ac:dyDescent="0.2">
      <c r="A30" s="8"/>
      <c r="B30" s="21"/>
      <c r="C30" s="76"/>
      <c r="D30" s="76"/>
      <c r="E30" s="118"/>
      <c r="F30" s="76"/>
      <c r="G30" s="76"/>
      <c r="H30" s="119"/>
      <c r="I30" s="76"/>
      <c r="J30" s="76"/>
      <c r="K30" s="118"/>
      <c r="L30" s="76"/>
      <c r="M30" s="76"/>
      <c r="N30" s="118"/>
      <c r="O30" s="76" t="s">
        <v>240</v>
      </c>
      <c r="P30" s="76">
        <v>150</v>
      </c>
      <c r="Q30" s="121"/>
      <c r="R30" s="43"/>
      <c r="S30" s="43"/>
      <c r="T30" s="14"/>
    </row>
    <row r="31" spans="1:20" ht="12" customHeight="1" x14ac:dyDescent="0.2">
      <c r="A31" s="8"/>
      <c r="B31" s="21"/>
      <c r="C31" s="76"/>
      <c r="D31" s="76"/>
      <c r="E31" s="118"/>
      <c r="F31" s="76"/>
      <c r="G31" s="76"/>
      <c r="H31" s="119"/>
      <c r="I31" s="76"/>
      <c r="J31" s="76"/>
      <c r="K31" s="118"/>
      <c r="L31" s="76"/>
      <c r="M31" s="76"/>
      <c r="N31" s="118"/>
      <c r="O31" s="76" t="s">
        <v>241</v>
      </c>
      <c r="P31" s="76">
        <v>195</v>
      </c>
      <c r="Q31" s="121"/>
      <c r="R31" s="43"/>
      <c r="S31" s="43"/>
      <c r="T31" s="14"/>
    </row>
    <row r="32" spans="1:20" ht="12" customHeight="1" x14ac:dyDescent="0.2">
      <c r="A32" s="8"/>
      <c r="B32" s="21"/>
      <c r="C32" s="76"/>
      <c r="D32" s="76"/>
      <c r="E32" s="118"/>
      <c r="F32" s="76"/>
      <c r="G32" s="76"/>
      <c r="H32" s="119"/>
      <c r="I32" s="76"/>
      <c r="J32" s="76"/>
      <c r="K32" s="118"/>
      <c r="L32" s="76"/>
      <c r="M32" s="76"/>
      <c r="N32" s="118"/>
      <c r="O32" s="76" t="s">
        <v>242</v>
      </c>
      <c r="P32" s="76">
        <v>55</v>
      </c>
      <c r="Q32" s="121"/>
      <c r="R32" s="43"/>
      <c r="S32" s="43"/>
      <c r="T32" s="14"/>
    </row>
    <row r="33" spans="1:20" ht="12" customHeight="1" x14ac:dyDescent="0.2">
      <c r="A33" s="8"/>
      <c r="B33" s="21"/>
      <c r="C33" s="76"/>
      <c r="D33" s="76"/>
      <c r="E33" s="118"/>
      <c r="F33" s="76"/>
      <c r="G33" s="76"/>
      <c r="H33" s="119"/>
      <c r="I33" s="76"/>
      <c r="J33" s="76"/>
      <c r="K33" s="118"/>
      <c r="L33" s="76"/>
      <c r="M33" s="76"/>
      <c r="N33" s="118"/>
      <c r="O33" s="76" t="s">
        <v>243</v>
      </c>
      <c r="P33" s="76">
        <v>190</v>
      </c>
      <c r="Q33" s="121"/>
      <c r="R33" s="43"/>
      <c r="S33" s="43"/>
      <c r="T33" s="14"/>
    </row>
    <row r="34" spans="1:20" ht="12" customHeight="1" x14ac:dyDescent="0.2">
      <c r="A34" s="8"/>
      <c r="B34" s="21"/>
      <c r="C34" s="76"/>
      <c r="D34" s="76"/>
      <c r="E34" s="118"/>
      <c r="F34" s="76"/>
      <c r="G34" s="76"/>
      <c r="H34" s="119"/>
      <c r="I34" s="76"/>
      <c r="J34" s="76"/>
      <c r="K34" s="118"/>
      <c r="L34" s="76"/>
      <c r="M34" s="76"/>
      <c r="N34" s="118"/>
      <c r="O34" s="76" t="s">
        <v>244</v>
      </c>
      <c r="P34" s="76">
        <v>325</v>
      </c>
      <c r="Q34" s="121"/>
      <c r="R34" s="43"/>
      <c r="S34" s="43"/>
      <c r="T34" s="14"/>
    </row>
    <row r="35" spans="1:20" ht="12" customHeight="1" x14ac:dyDescent="0.2">
      <c r="A35" s="8"/>
      <c r="B35" s="21"/>
      <c r="C35" s="76"/>
      <c r="D35" s="76"/>
      <c r="E35" s="118"/>
      <c r="F35" s="76"/>
      <c r="G35" s="76"/>
      <c r="H35" s="119"/>
      <c r="I35" s="76"/>
      <c r="J35" s="76"/>
      <c r="K35" s="118"/>
      <c r="L35" s="76"/>
      <c r="M35" s="76"/>
      <c r="N35" s="118"/>
      <c r="O35" s="76" t="s">
        <v>245</v>
      </c>
      <c r="P35" s="76">
        <v>350</v>
      </c>
      <c r="Q35" s="121"/>
      <c r="R35" s="43"/>
      <c r="S35" s="43"/>
      <c r="T35" s="14"/>
    </row>
    <row r="36" spans="1:20" ht="12" customHeight="1" x14ac:dyDescent="0.2">
      <c r="A36" s="8"/>
      <c r="B36" s="21"/>
      <c r="C36" s="76"/>
      <c r="D36" s="76"/>
      <c r="E36" s="118"/>
      <c r="F36" s="76"/>
      <c r="G36" s="76"/>
      <c r="H36" s="119"/>
      <c r="I36" s="76"/>
      <c r="J36" s="76"/>
      <c r="K36" s="118"/>
      <c r="L36" s="76"/>
      <c r="M36" s="76"/>
      <c r="N36" s="118"/>
      <c r="O36" s="76"/>
      <c r="P36" s="76"/>
      <c r="Q36" s="121"/>
      <c r="R36" s="43"/>
      <c r="S36" s="43"/>
      <c r="T36" s="14"/>
    </row>
    <row r="37" spans="1:20" ht="12" customHeight="1" x14ac:dyDescent="0.2">
      <c r="A37" s="8"/>
      <c r="B37" s="21"/>
      <c r="C37" s="76"/>
      <c r="D37" s="76"/>
      <c r="E37" s="118"/>
      <c r="F37" s="76"/>
      <c r="G37" s="76"/>
      <c r="H37" s="119"/>
      <c r="I37" s="76"/>
      <c r="J37" s="76"/>
      <c r="K37" s="118"/>
      <c r="L37" s="76"/>
      <c r="M37" s="76"/>
      <c r="N37" s="118"/>
      <c r="O37" s="76"/>
      <c r="P37" s="76"/>
      <c r="Q37" s="121"/>
      <c r="R37" s="43"/>
      <c r="S37" s="43"/>
      <c r="T37" s="14"/>
    </row>
    <row r="38" spans="1:20" ht="12" customHeight="1" x14ac:dyDescent="0.2">
      <c r="A38" s="8"/>
      <c r="B38" s="21"/>
      <c r="C38" s="76"/>
      <c r="D38" s="76"/>
      <c r="E38" s="118"/>
      <c r="F38" s="76"/>
      <c r="G38" s="76"/>
      <c r="H38" s="119"/>
      <c r="I38" s="76"/>
      <c r="J38" s="76"/>
      <c r="K38" s="118"/>
      <c r="L38" s="76"/>
      <c r="M38" s="76"/>
      <c r="N38" s="118"/>
      <c r="O38" s="76"/>
      <c r="P38" s="76"/>
      <c r="Q38" s="121"/>
      <c r="R38" s="43"/>
      <c r="S38" s="43"/>
      <c r="T38" s="14"/>
    </row>
    <row r="39" spans="1:20" ht="12" customHeight="1" x14ac:dyDescent="0.2">
      <c r="A39" s="8"/>
      <c r="B39" s="21"/>
      <c r="C39" s="35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ht="12" customHeight="1" x14ac:dyDescent="0.2">
      <c r="A40" s="8"/>
      <c r="B40" s="21"/>
      <c r="C40" s="35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2" customHeight="1" x14ac:dyDescent="0.2">
      <c r="A41" s="8"/>
      <c r="B41" s="21"/>
      <c r="C41" s="35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12" customHeight="1" x14ac:dyDescent="0.2">
      <c r="A42" s="8"/>
      <c r="B42" s="21"/>
      <c r="C42" s="35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2" customHeight="1" x14ac:dyDescent="0.2">
      <c r="A43" s="8"/>
      <c r="B43" s="21"/>
      <c r="C43" s="35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ht="12" customHeight="1" x14ac:dyDescent="0.2">
      <c r="A44" s="30" t="s">
        <v>44</v>
      </c>
      <c r="B44" s="21">
        <f>D45+G45+J45+M45+P45+S45</f>
        <v>18750</v>
      </c>
      <c r="C44" s="3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2" customHeight="1" thickBot="1" x14ac:dyDescent="0.25">
      <c r="A45" s="15" t="s">
        <v>45</v>
      </c>
      <c r="B45" s="22">
        <f>E45+H45+K45+N45+Q45+T45</f>
        <v>0</v>
      </c>
      <c r="C45" s="41" t="s">
        <v>128</v>
      </c>
      <c r="D45" s="25">
        <f>SUM(D21:D44)</f>
        <v>1860</v>
      </c>
      <c r="E45" s="25">
        <f>SUM(E21:E44)</f>
        <v>0</v>
      </c>
      <c r="F45" s="16" t="s">
        <v>128</v>
      </c>
      <c r="G45" s="25">
        <f>SUM(G21:G44)</f>
        <v>0</v>
      </c>
      <c r="H45" s="25">
        <f>SUM(H21:H44)</f>
        <v>0</v>
      </c>
      <c r="I45" s="16" t="s">
        <v>128</v>
      </c>
      <c r="J45" s="25">
        <f>SUM(J21:J44)</f>
        <v>0</v>
      </c>
      <c r="K45" s="25">
        <f>SUM(K21:K44)</f>
        <v>0</v>
      </c>
      <c r="L45" s="16" t="s">
        <v>128</v>
      </c>
      <c r="M45" s="25">
        <f>SUM(M21:M44)</f>
        <v>4765</v>
      </c>
      <c r="N45" s="25">
        <f>SUM(N21:N44)</f>
        <v>0</v>
      </c>
      <c r="O45" s="16" t="s">
        <v>128</v>
      </c>
      <c r="P45" s="25">
        <f>SUM(P21:P44)</f>
        <v>12125</v>
      </c>
      <c r="Q45" s="25">
        <f>SUM(Q21:Q44)</f>
        <v>0</v>
      </c>
      <c r="R45" s="16" t="s">
        <v>128</v>
      </c>
      <c r="S45" s="25">
        <f>SUM(S21:S44)</f>
        <v>0</v>
      </c>
      <c r="T45" s="25">
        <f>SUM(T21:T44)</f>
        <v>0</v>
      </c>
    </row>
    <row r="46" spans="1:20" ht="12" customHeight="1" x14ac:dyDescent="0.2">
      <c r="A46" s="8"/>
      <c r="B46" s="21"/>
      <c r="C46" s="40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12" customHeight="1" x14ac:dyDescent="0.2">
      <c r="A47" s="8"/>
      <c r="B47" s="21"/>
      <c r="C47" s="35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2" customHeight="1" x14ac:dyDescent="0.2">
      <c r="A48" s="8"/>
      <c r="B48" s="21"/>
      <c r="C48" s="35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ht="12" customHeight="1" x14ac:dyDescent="0.2">
      <c r="A49" s="8"/>
      <c r="B49" s="21"/>
      <c r="C49" s="35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2" customHeight="1" x14ac:dyDescent="0.2">
      <c r="A50" s="8"/>
      <c r="B50" s="21"/>
      <c r="C50" s="35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12" customHeight="1" x14ac:dyDescent="0.2">
      <c r="A51" s="8"/>
      <c r="B51" s="21"/>
      <c r="C51" s="35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ht="12" customHeight="1" x14ac:dyDescent="0.2">
      <c r="A52" s="8"/>
      <c r="B52" s="21"/>
      <c r="C52" s="35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2" customHeight="1" x14ac:dyDescent="0.2">
      <c r="A53" s="8"/>
      <c r="B53" s="21"/>
      <c r="C53" s="35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ht="12" customHeight="1" x14ac:dyDescent="0.2">
      <c r="A54" s="8"/>
      <c r="B54" s="21"/>
      <c r="C54" s="35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ht="12" customHeight="1" x14ac:dyDescent="0.2">
      <c r="A55" s="8"/>
      <c r="B55" s="21"/>
      <c r="C55" s="35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12" customHeight="1" x14ac:dyDescent="0.2">
      <c r="A56" s="8"/>
      <c r="B56" s="21"/>
      <c r="C56" s="35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ht="12" customHeight="1" x14ac:dyDescent="0.2">
      <c r="A57" s="8"/>
      <c r="B57" s="21"/>
      <c r="C57" s="35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ht="12" customHeight="1" x14ac:dyDescent="0.2">
      <c r="A58" s="8"/>
      <c r="B58" s="21"/>
      <c r="C58" s="35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</row>
    <row r="59" spans="1:20" ht="12" customHeight="1" x14ac:dyDescent="0.2">
      <c r="A59" s="8"/>
      <c r="B59" s="21"/>
      <c r="C59" s="3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ht="12" customHeight="1" x14ac:dyDescent="0.2">
      <c r="A60" s="8"/>
      <c r="B60" s="21"/>
      <c r="C60" s="35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37"/>
      <c r="S60" s="37"/>
      <c r="T60" s="37"/>
    </row>
    <row r="61" spans="1:20" ht="12" customHeight="1" x14ac:dyDescent="0.2">
      <c r="A61" s="19"/>
      <c r="B61" s="23"/>
      <c r="C61" s="35"/>
      <c r="D61" s="14"/>
      <c r="E61" s="14"/>
      <c r="F61" s="14"/>
      <c r="G61" s="2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37"/>
      <c r="S61" s="37"/>
      <c r="T61" s="37"/>
    </row>
    <row r="62" spans="1:20" x14ac:dyDescent="0.2">
      <c r="C62" s="27"/>
    </row>
  </sheetData>
  <mergeCells count="30">
    <mergeCell ref="F1:L1"/>
    <mergeCell ref="N5:N7"/>
    <mergeCell ref="I9:K9"/>
    <mergeCell ref="I10:K10"/>
    <mergeCell ref="L9:N9"/>
    <mergeCell ref="F10:H10"/>
    <mergeCell ref="A4:D4"/>
    <mergeCell ref="R5:S7"/>
    <mergeCell ref="R4:S4"/>
    <mergeCell ref="L10:N10"/>
    <mergeCell ref="M2:N3"/>
    <mergeCell ref="E4:H4"/>
    <mergeCell ref="I4:J4"/>
    <mergeCell ref="K4:M4"/>
    <mergeCell ref="C9:E9"/>
    <mergeCell ref="C10:E10"/>
    <mergeCell ref="O2:Q3"/>
    <mergeCell ref="O9:Q9"/>
    <mergeCell ref="O10:Q10"/>
    <mergeCell ref="O5:P7"/>
    <mergeCell ref="O4:Q4"/>
    <mergeCell ref="R10:T10"/>
    <mergeCell ref="R9:T9"/>
    <mergeCell ref="T5:T7"/>
    <mergeCell ref="Q6:Q7"/>
    <mergeCell ref="K5:M7"/>
    <mergeCell ref="A5:D7"/>
    <mergeCell ref="E5:H7"/>
    <mergeCell ref="I5:J7"/>
    <mergeCell ref="F9:H9"/>
  </mergeCells>
  <phoneticPr fontId="2"/>
  <pageMargins left="0.15748031496062992" right="0" top="0.19685039370078741" bottom="0.19685039370078741" header="0.27559055118110237" footer="0.19685039370078741"/>
  <pageSetup paperSize="12" firstPageNumber="4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集計</vt:lpstr>
      <vt:lpstr>藤津郡・嬉野市・鹿島市・杵島郡・武雄市・多久市・小城市</vt:lpstr>
      <vt:lpstr>佐賀市・神埼市郡</vt:lpstr>
      <vt:lpstr>三養基郡・鳥栖市・西松浦軍・伊万里市</vt:lpstr>
      <vt:lpstr>東松浦郡・唐津市</vt:lpstr>
      <vt:lpstr>佐賀市・神埼市郡!Print_Area</vt:lpstr>
      <vt:lpstr>三養基郡・鳥栖市・西松浦軍・伊万里市!Print_Area</vt:lpstr>
      <vt:lpstr>東松浦郡・唐津市!Print_Area</vt:lpstr>
      <vt:lpstr>藤津郡・嬉野市・鹿島市・杵島郡・武雄市・多久市・小城市!Print_Area</vt:lpstr>
      <vt:lpstr>集計!Print_Titles</vt:lpstr>
    </vt:vector>
  </TitlesOfParts>
  <Company>西部読売開発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u016</dc:creator>
  <cp:lastModifiedBy>メディア00</cp:lastModifiedBy>
  <cp:lastPrinted>2023-04-05T00:53:52Z</cp:lastPrinted>
  <dcterms:created xsi:type="dcterms:W3CDTF">1998-11-30T06:57:21Z</dcterms:created>
  <dcterms:modified xsi:type="dcterms:W3CDTF">2026-10-06T03:33:53Z</dcterms:modified>
</cp:coreProperties>
</file>