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FC39D3C5-5E79-435E-895D-5A1263A9235C}" xr6:coauthVersionLast="47" xr6:coauthVersionMax="47" xr10:uidLastSave="{00000000-0000-0000-0000-000000000000}"/>
  <bookViews>
    <workbookView xWindow="38290" yWindow="-110" windowWidth="38620" windowHeight="21100" tabRatio="729" xr2:uid="{12F665E7-6D3F-47DD-8788-4330B8885C58}"/>
  </bookViews>
  <sheets>
    <sheet name="集計" sheetId="19" r:id="rId1"/>
    <sheet name="佐伯市・津久見市・臼杵市" sheetId="10" r:id="rId2"/>
    <sheet name="大分市１" sheetId="12" r:id="rId3"/>
    <sheet name="大分市２" sheetId="13" r:id="rId4"/>
    <sheet name="豊後大野市・竹田市" sheetId="14" r:id="rId5"/>
    <sheet name="由布市・別府市" sheetId="15" r:id="rId6"/>
    <sheet name="速見郡・杵築市・東国東郡・国東市" sheetId="16" r:id="rId7"/>
    <sheet name="豊後高田市・宇佐市・中津市" sheetId="17" r:id="rId8"/>
    <sheet name="玖珠郡・日田市" sheetId="18" r:id="rId9"/>
  </sheets>
  <definedNames>
    <definedName name="_xlnm.Print_Area" localSheetId="8">玖珠郡・日田市!$A$1:$Q$56</definedName>
    <definedName name="_xlnm.Print_Area" localSheetId="1">佐伯市・津久見市・臼杵市!$A$1:$Q$62</definedName>
    <definedName name="_xlnm.Print_Area" localSheetId="6">速見郡・杵築市・東国東郡・国東市!$A$1:$Q$62</definedName>
    <definedName name="_xlnm.Print_Area" localSheetId="2">大分市１!$A$1:$Q$61</definedName>
    <definedName name="_xlnm.Print_Area" localSheetId="3">大分市２!$A$1:$Q$61</definedName>
    <definedName name="_xlnm.Print_Area" localSheetId="7">豊後高田市・宇佐市・中津市!$A$1:$Q$63</definedName>
    <definedName name="_xlnm.Print_Area" localSheetId="4">豊後大野市・竹田市!$A$1:$Q$62</definedName>
    <definedName name="_xlnm.Print_Area" localSheetId="5">由布市・別府市!$A$1:$Q$61</definedName>
    <definedName name="_xlnm.Print_Titles" localSheetId="8">玖珠郡・日田市!$1:$7</definedName>
    <definedName name="_xlnm.Print_Titles" localSheetId="1">佐伯市・津久見市・臼杵市!$1:$7</definedName>
    <definedName name="_xlnm.Print_Titles" localSheetId="0">集計!$1:$6</definedName>
    <definedName name="_xlnm.Print_Titles" localSheetId="6">速見郡・杵築市・東国東郡・国東市!$1:$7</definedName>
    <definedName name="_xlnm.Print_Titles" localSheetId="2">大分市１!$1:$7</definedName>
    <definedName name="_xlnm.Print_Titles" localSheetId="3">大分市２!$1:$7</definedName>
    <definedName name="_xlnm.Print_Titles" localSheetId="7">豊後高田市・宇佐市・中津市!$1:$7</definedName>
    <definedName name="_xlnm.Print_Titles" localSheetId="4">豊後大野市・竹田市!$1:$7</definedName>
    <definedName name="_xlnm.Print_Titles" localSheetId="5">由布市・別府市!$1:$7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8" l="1"/>
  <c r="E24" i="18"/>
  <c r="G24" i="18"/>
  <c r="H24" i="18"/>
  <c r="M24" i="18"/>
  <c r="N24" i="18"/>
  <c r="P24" i="18"/>
  <c r="Q24" i="18"/>
  <c r="D40" i="18"/>
  <c r="E40" i="18"/>
  <c r="G40" i="18"/>
  <c r="H40" i="18"/>
  <c r="J40" i="18"/>
  <c r="K40" i="18"/>
  <c r="M40" i="18"/>
  <c r="N40" i="18"/>
  <c r="P40" i="18"/>
  <c r="Q40" i="18"/>
  <c r="D21" i="17"/>
  <c r="E21" i="17"/>
  <c r="G21" i="17"/>
  <c r="H21" i="17"/>
  <c r="J21" i="17"/>
  <c r="K21" i="17"/>
  <c r="M21" i="17"/>
  <c r="N21" i="17"/>
  <c r="P21" i="17"/>
  <c r="Q21" i="17"/>
  <c r="D41" i="17"/>
  <c r="E41" i="17"/>
  <c r="G41" i="17"/>
  <c r="H41" i="17"/>
  <c r="J41" i="17"/>
  <c r="K41" i="17"/>
  <c r="M41" i="17"/>
  <c r="N41" i="17"/>
  <c r="P41" i="17"/>
  <c r="Q41" i="17"/>
  <c r="D60" i="17"/>
  <c r="E60" i="17"/>
  <c r="G60" i="17"/>
  <c r="H60" i="17"/>
  <c r="J60" i="17"/>
  <c r="K60" i="17"/>
  <c r="M60" i="17"/>
  <c r="N60" i="17"/>
  <c r="P60" i="17"/>
  <c r="Q60" i="17"/>
  <c r="D19" i="16"/>
  <c r="E19" i="16"/>
  <c r="G19" i="16"/>
  <c r="H19" i="16"/>
  <c r="J19" i="16"/>
  <c r="K19" i="16"/>
  <c r="P19" i="16"/>
  <c r="Q19" i="16"/>
  <c r="D31" i="16"/>
  <c r="E31" i="16"/>
  <c r="G31" i="16"/>
  <c r="H31" i="16"/>
  <c r="P31" i="16"/>
  <c r="Q31" i="16"/>
  <c r="D37" i="16"/>
  <c r="E37" i="16"/>
  <c r="J37" i="16"/>
  <c r="K37" i="16"/>
  <c r="P37" i="16"/>
  <c r="Q37" i="16"/>
  <c r="D54" i="16"/>
  <c r="E54" i="16"/>
  <c r="G54" i="16"/>
  <c r="H54" i="16"/>
  <c r="J54" i="16"/>
  <c r="K54" i="16"/>
  <c r="P54" i="16"/>
  <c r="Q54" i="16"/>
  <c r="D26" i="15"/>
  <c r="E26" i="15"/>
  <c r="G26" i="15"/>
  <c r="B24" i="15" s="1"/>
  <c r="H26" i="15"/>
  <c r="G13" i="19" s="1"/>
  <c r="J26" i="15"/>
  <c r="H13" i="19" s="1"/>
  <c r="K26" i="15"/>
  <c r="P26" i="15"/>
  <c r="Q26" i="15"/>
  <c r="D57" i="15"/>
  <c r="E57" i="15"/>
  <c r="G57" i="15"/>
  <c r="H57" i="15"/>
  <c r="J57" i="15"/>
  <c r="K57" i="15"/>
  <c r="M57" i="15"/>
  <c r="N57" i="15"/>
  <c r="K14" i="19" s="1"/>
  <c r="P57" i="15"/>
  <c r="Q57" i="15"/>
  <c r="D35" i="14"/>
  <c r="E35" i="14"/>
  <c r="G35" i="14"/>
  <c r="F11" i="19" s="1"/>
  <c r="H35" i="14"/>
  <c r="G11" i="19" s="1"/>
  <c r="J35" i="14"/>
  <c r="H11" i="19" s="1"/>
  <c r="K35" i="14"/>
  <c r="I11" i="19" s="1"/>
  <c r="P35" i="14"/>
  <c r="Q35" i="14"/>
  <c r="D53" i="14"/>
  <c r="D12" i="19" s="1"/>
  <c r="E53" i="14"/>
  <c r="E12" i="19" s="1"/>
  <c r="Q12" i="19" s="1"/>
  <c r="G53" i="14"/>
  <c r="H53" i="14"/>
  <c r="M53" i="14"/>
  <c r="J12" i="19" s="1"/>
  <c r="N53" i="14"/>
  <c r="K12" i="19" s="1"/>
  <c r="P53" i="14"/>
  <c r="L12" i="19" s="1"/>
  <c r="Q53" i="14"/>
  <c r="D60" i="13"/>
  <c r="E60" i="13"/>
  <c r="G60" i="13"/>
  <c r="F10" i="19" s="1"/>
  <c r="H60" i="13"/>
  <c r="G10" i="19" s="1"/>
  <c r="J60" i="13"/>
  <c r="H10" i="19" s="1"/>
  <c r="K60" i="13"/>
  <c r="I10" i="19" s="1"/>
  <c r="M60" i="13"/>
  <c r="J10" i="19" s="1"/>
  <c r="N60" i="13"/>
  <c r="K10" i="19" s="1"/>
  <c r="P60" i="13"/>
  <c r="L10" i="19" s="1"/>
  <c r="Q60" i="13"/>
  <c r="M10" i="19" s="1"/>
  <c r="D33" i="10"/>
  <c r="E33" i="10"/>
  <c r="G33" i="10"/>
  <c r="H33" i="10"/>
  <c r="J33" i="10"/>
  <c r="K33" i="10"/>
  <c r="P33" i="10"/>
  <c r="Q33" i="10"/>
  <c r="D42" i="10"/>
  <c r="E42" i="10"/>
  <c r="G42" i="10"/>
  <c r="H42" i="10"/>
  <c r="J42" i="10"/>
  <c r="K42" i="10"/>
  <c r="P42" i="10"/>
  <c r="Q42" i="10"/>
  <c r="D60" i="10"/>
  <c r="E60" i="10"/>
  <c r="G60" i="10"/>
  <c r="H60" i="10"/>
  <c r="J60" i="10"/>
  <c r="K60" i="10"/>
  <c r="P60" i="10"/>
  <c r="Q60" i="10"/>
  <c r="D7" i="19"/>
  <c r="E7" i="19"/>
  <c r="J7" i="19"/>
  <c r="K7" i="19"/>
  <c r="J8" i="19"/>
  <c r="K8" i="19"/>
  <c r="J9" i="19"/>
  <c r="K9" i="19"/>
  <c r="D11" i="19"/>
  <c r="E11" i="19"/>
  <c r="J11" i="19"/>
  <c r="K11" i="19"/>
  <c r="L11" i="19"/>
  <c r="M11" i="19"/>
  <c r="F12" i="19"/>
  <c r="G12" i="19"/>
  <c r="H12" i="19"/>
  <c r="I12" i="19"/>
  <c r="M12" i="19"/>
  <c r="D13" i="19"/>
  <c r="E13" i="19"/>
  <c r="I13" i="19"/>
  <c r="J13" i="19"/>
  <c r="K13" i="19"/>
  <c r="D14" i="19"/>
  <c r="P14" i="19" s="1"/>
  <c r="E14" i="19"/>
  <c r="Q14" i="19" s="1"/>
  <c r="F14" i="19"/>
  <c r="G14" i="19"/>
  <c r="H14" i="19"/>
  <c r="I14" i="19"/>
  <c r="J14" i="19"/>
  <c r="L14" i="19"/>
  <c r="M14" i="19"/>
  <c r="G15" i="19"/>
  <c r="H15" i="19"/>
  <c r="I15" i="19"/>
  <c r="J15" i="19"/>
  <c r="K15" i="19"/>
  <c r="L15" i="19"/>
  <c r="M15" i="19"/>
  <c r="D16" i="19"/>
  <c r="H16" i="19"/>
  <c r="I16" i="19"/>
  <c r="J16" i="19"/>
  <c r="K16" i="19"/>
  <c r="F17" i="19"/>
  <c r="G17" i="19"/>
  <c r="J17" i="19"/>
  <c r="K17" i="19"/>
  <c r="E18" i="19"/>
  <c r="F18" i="19"/>
  <c r="G18" i="19"/>
  <c r="H18" i="19"/>
  <c r="I18" i="19"/>
  <c r="J18" i="19"/>
  <c r="K18" i="19"/>
  <c r="L18" i="19"/>
  <c r="K19" i="19"/>
  <c r="H22" i="19"/>
  <c r="I22" i="19"/>
  <c r="S25" i="19"/>
  <c r="F13" i="19" l="1"/>
  <c r="P12" i="19"/>
  <c r="Q11" i="19"/>
  <c r="P11" i="19"/>
  <c r="B22" i="18"/>
  <c r="B24" i="18"/>
  <c r="B40" i="18"/>
  <c r="B21" i="17"/>
  <c r="B60" i="17"/>
  <c r="B19" i="16"/>
  <c r="B35" i="16"/>
  <c r="B52" i="16"/>
  <c r="B39" i="17"/>
  <c r="B41" i="17"/>
  <c r="B29" i="16"/>
  <c r="B31" i="16"/>
  <c r="B37" i="16"/>
  <c r="B54" i="16"/>
  <c r="B26" i="15"/>
  <c r="B55" i="15"/>
  <c r="B57" i="15"/>
  <c r="B33" i="14"/>
  <c r="B35" i="14"/>
  <c r="B51" i="14"/>
  <c r="B53" i="14"/>
  <c r="B31" i="10"/>
  <c r="B33" i="10"/>
  <c r="B40" i="10"/>
  <c r="B42" i="10"/>
  <c r="B58" i="10"/>
  <c r="B60" i="10"/>
  <c r="F7" i="19"/>
  <c r="G7" i="19"/>
  <c r="H7" i="19"/>
  <c r="I7" i="19"/>
  <c r="Q7" i="19" s="1"/>
  <c r="L7" i="19"/>
  <c r="M7" i="19"/>
  <c r="P7" i="19"/>
  <c r="D8" i="19"/>
  <c r="E8" i="19"/>
  <c r="F8" i="19"/>
  <c r="G8" i="19"/>
  <c r="H8" i="19"/>
  <c r="I8" i="19"/>
  <c r="L8" i="19"/>
  <c r="M8" i="19"/>
  <c r="D9" i="19"/>
  <c r="E9" i="19"/>
  <c r="F9" i="19"/>
  <c r="G9" i="19"/>
  <c r="H9" i="19"/>
  <c r="I9" i="19"/>
  <c r="L9" i="19"/>
  <c r="M9" i="19"/>
  <c r="L13" i="19"/>
  <c r="M13" i="19"/>
  <c r="P13" i="19"/>
  <c r="Q13" i="19"/>
  <c r="D15" i="19"/>
  <c r="E15" i="19"/>
  <c r="Q15" i="19" s="1"/>
  <c r="F15" i="19"/>
  <c r="E16" i="19"/>
  <c r="F16" i="19"/>
  <c r="P16" i="19" s="1"/>
  <c r="G16" i="19"/>
  <c r="L16" i="19"/>
  <c r="M16" i="19"/>
  <c r="D17" i="19"/>
  <c r="E17" i="19"/>
  <c r="H17" i="19"/>
  <c r="I17" i="19"/>
  <c r="L17" i="19"/>
  <c r="M17" i="19"/>
  <c r="D18" i="19"/>
  <c r="P18" i="19" s="1"/>
  <c r="M18" i="19"/>
  <c r="Q18" i="19"/>
  <c r="D19" i="19"/>
  <c r="E19" i="19"/>
  <c r="F19" i="19"/>
  <c r="G19" i="19"/>
  <c r="H19" i="19"/>
  <c r="I19" i="19"/>
  <c r="J19" i="19"/>
  <c r="L19" i="19"/>
  <c r="M19" i="19"/>
  <c r="D20" i="19"/>
  <c r="E20" i="19"/>
  <c r="F20" i="19"/>
  <c r="G20" i="19"/>
  <c r="H20" i="19"/>
  <c r="I20" i="19"/>
  <c r="J20" i="19"/>
  <c r="K20" i="19"/>
  <c r="L20" i="19"/>
  <c r="M20" i="19"/>
  <c r="D21" i="19"/>
  <c r="E21" i="19"/>
  <c r="F21" i="19"/>
  <c r="G21" i="19"/>
  <c r="H21" i="19"/>
  <c r="I21" i="19"/>
  <c r="J21" i="19"/>
  <c r="K21" i="19"/>
  <c r="L21" i="19"/>
  <c r="M21" i="19"/>
  <c r="D22" i="19"/>
  <c r="E22" i="19"/>
  <c r="F22" i="19"/>
  <c r="G22" i="19"/>
  <c r="J22" i="19"/>
  <c r="K22" i="19"/>
  <c r="L22" i="19"/>
  <c r="M22" i="19"/>
  <c r="D23" i="19"/>
  <c r="E23" i="19"/>
  <c r="F23" i="19"/>
  <c r="G23" i="19"/>
  <c r="H23" i="19"/>
  <c r="I23" i="19"/>
  <c r="J23" i="19"/>
  <c r="K23" i="19"/>
  <c r="L23" i="19"/>
  <c r="M23" i="19"/>
  <c r="B38" i="18"/>
  <c r="B19" i="17"/>
  <c r="B58" i="17"/>
  <c r="B17" i="16"/>
  <c r="D10" i="19"/>
  <c r="B58" i="13"/>
  <c r="E10" i="19"/>
  <c r="Q10" i="19" s="1"/>
  <c r="B60" i="13"/>
  <c r="J25" i="19" l="1"/>
  <c r="Q20" i="19"/>
  <c r="Q9" i="19"/>
  <c r="P9" i="19"/>
  <c r="H25" i="19"/>
  <c r="F25" i="19"/>
  <c r="L25" i="19"/>
  <c r="P8" i="19"/>
  <c r="Q8" i="19"/>
  <c r="P15" i="19"/>
  <c r="Q16" i="19"/>
  <c r="P17" i="19"/>
  <c r="Q17" i="19"/>
  <c r="P19" i="19"/>
  <c r="Q19" i="19"/>
  <c r="P20" i="19"/>
  <c r="P21" i="19"/>
  <c r="Q21" i="19"/>
  <c r="P22" i="19"/>
  <c r="Q22" i="19"/>
  <c r="P23" i="19"/>
  <c r="Q23" i="19"/>
  <c r="L5" i="18"/>
  <c r="L5" i="15" s="1"/>
  <c r="D25" i="19"/>
  <c r="P10" i="19"/>
  <c r="L5" i="16" l="1"/>
  <c r="L5" i="14"/>
  <c r="L5" i="12"/>
  <c r="L5" i="10"/>
  <c r="L5" i="17"/>
  <c r="L5" i="13"/>
  <c r="P25" i="19"/>
  <c r="Q25" i="19"/>
</calcChain>
</file>

<file path=xl/sharedStrings.xml><?xml version="1.0" encoding="utf-8"?>
<sst xmlns="http://schemas.openxmlformats.org/spreadsheetml/2006/main" count="871" uniqueCount="431">
  <si>
    <t>銘 柄</t>
  </si>
  <si>
    <t xml:space="preserve"> </t>
    <phoneticPr fontId="3"/>
  </si>
  <si>
    <t>配    布</t>
    <rPh sb="0" eb="6">
      <t>ハイフ</t>
    </rPh>
    <phoneticPr fontId="3"/>
  </si>
  <si>
    <t>読        売</t>
    <rPh sb="0" eb="10">
      <t>ヨミウリ</t>
    </rPh>
    <phoneticPr fontId="3"/>
  </si>
  <si>
    <t>毎        日</t>
    <rPh sb="0" eb="10">
      <t>マイニチ</t>
    </rPh>
    <phoneticPr fontId="3"/>
  </si>
  <si>
    <t>朝        日</t>
    <rPh sb="0" eb="10">
      <t>アサヒ</t>
    </rPh>
    <phoneticPr fontId="3"/>
  </si>
  <si>
    <t>◆小    計◆</t>
    <rPh sb="1" eb="7">
      <t>ショウケイ</t>
    </rPh>
    <phoneticPr fontId="3"/>
  </si>
  <si>
    <t xml:space="preserve"> </t>
    <phoneticPr fontId="3"/>
  </si>
  <si>
    <t>コード        ０１</t>
    <phoneticPr fontId="3"/>
  </si>
  <si>
    <t>コード        ０２</t>
    <phoneticPr fontId="3"/>
  </si>
  <si>
    <t>コード        ０３</t>
    <phoneticPr fontId="3"/>
  </si>
  <si>
    <t>コード        ０８</t>
    <phoneticPr fontId="3"/>
  </si>
  <si>
    <t>市郡区</t>
    <phoneticPr fontId="3"/>
  </si>
  <si>
    <t xml:space="preserve"> </t>
    <phoneticPr fontId="3"/>
  </si>
  <si>
    <t>店   名</t>
    <rPh sb="0" eb="5">
      <t>テンメイ</t>
    </rPh>
    <phoneticPr fontId="3"/>
  </si>
  <si>
    <t xml:space="preserve"> </t>
    <phoneticPr fontId="3"/>
  </si>
  <si>
    <t xml:space="preserve">    ※</t>
    <phoneticPr fontId="3"/>
  </si>
  <si>
    <t>佐伯市　</t>
  </si>
  <si>
    <t>津久見市</t>
  </si>
  <si>
    <t>臼杵市　</t>
  </si>
  <si>
    <t>大分市　</t>
  </si>
  <si>
    <t>＊坂ノ市</t>
  </si>
  <si>
    <t>※古国府</t>
  </si>
  <si>
    <t>竹田市　</t>
  </si>
  <si>
    <t>別府市　</t>
  </si>
  <si>
    <t>速見郡　</t>
  </si>
  <si>
    <t>杵築市　</t>
  </si>
  <si>
    <t>宇佐市　</t>
  </si>
  <si>
    <t>中津市　</t>
  </si>
  <si>
    <t>玖珠郡　</t>
  </si>
  <si>
    <t>読        売</t>
    <rPh sb="0" eb="10">
      <t>ヨミウリ</t>
    </rPh>
    <phoneticPr fontId="3"/>
  </si>
  <si>
    <t>毎        日</t>
    <rPh sb="0" eb="10">
      <t>マイニチ</t>
    </rPh>
    <phoneticPr fontId="3"/>
  </si>
  <si>
    <t>西   日   本</t>
    <rPh sb="0" eb="9">
      <t>ニシニホン</t>
    </rPh>
    <phoneticPr fontId="3"/>
  </si>
  <si>
    <t xml:space="preserve"> </t>
    <phoneticPr fontId="3"/>
  </si>
  <si>
    <t xml:space="preserve"> </t>
    <phoneticPr fontId="3"/>
  </si>
  <si>
    <t>西   日   本</t>
    <rPh sb="0" eb="9">
      <t>ニシニホン</t>
    </rPh>
    <phoneticPr fontId="3"/>
  </si>
  <si>
    <t>コード        ０１</t>
    <phoneticPr fontId="3"/>
  </si>
  <si>
    <t>コード        ０２</t>
    <phoneticPr fontId="3"/>
  </si>
  <si>
    <t>コード        ０３</t>
    <phoneticPr fontId="3"/>
  </si>
  <si>
    <t>コード        ０８</t>
    <phoneticPr fontId="3"/>
  </si>
  <si>
    <t>コード        79</t>
    <phoneticPr fontId="3"/>
  </si>
  <si>
    <t>市郡区</t>
    <phoneticPr fontId="3"/>
  </si>
  <si>
    <t xml:space="preserve"> </t>
    <phoneticPr fontId="3"/>
  </si>
  <si>
    <t>店   名</t>
    <rPh sb="0" eb="5">
      <t>テンメイ</t>
    </rPh>
    <phoneticPr fontId="3"/>
  </si>
  <si>
    <t xml:space="preserve">    ※</t>
    <phoneticPr fontId="3"/>
  </si>
  <si>
    <t xml:space="preserve">    ※</t>
    <phoneticPr fontId="3"/>
  </si>
  <si>
    <t xml:space="preserve">    *新市内</t>
    <rPh sb="5" eb="8">
      <t>シンシナイ</t>
    </rPh>
    <phoneticPr fontId="3"/>
  </si>
  <si>
    <t xml:space="preserve"> </t>
    <phoneticPr fontId="3"/>
  </si>
  <si>
    <t xml:space="preserve"> </t>
    <phoneticPr fontId="3"/>
  </si>
  <si>
    <t xml:space="preserve">    ※</t>
    <phoneticPr fontId="3"/>
  </si>
  <si>
    <t>読        売</t>
    <rPh sb="0" eb="10">
      <t>ヨミウリ</t>
    </rPh>
    <phoneticPr fontId="3"/>
  </si>
  <si>
    <t>毎        日</t>
    <rPh sb="0" eb="10">
      <t>マイニチ</t>
    </rPh>
    <phoneticPr fontId="3"/>
  </si>
  <si>
    <t>コード        ０１</t>
    <phoneticPr fontId="3"/>
  </si>
  <si>
    <t>コード        ０２</t>
    <phoneticPr fontId="3"/>
  </si>
  <si>
    <t>コード        ０３</t>
    <phoneticPr fontId="3"/>
  </si>
  <si>
    <t>コード        ０８</t>
    <phoneticPr fontId="3"/>
  </si>
  <si>
    <t>市郡区</t>
    <phoneticPr fontId="3"/>
  </si>
  <si>
    <t xml:space="preserve"> </t>
    <phoneticPr fontId="3"/>
  </si>
  <si>
    <t>店   名</t>
    <rPh sb="0" eb="5">
      <t>テンメイ</t>
    </rPh>
    <phoneticPr fontId="3"/>
  </si>
  <si>
    <t>西   日   本</t>
    <rPh sb="0" eb="9">
      <t>ニシニホン</t>
    </rPh>
    <phoneticPr fontId="3"/>
  </si>
  <si>
    <t xml:space="preserve">    ※</t>
    <phoneticPr fontId="3"/>
  </si>
  <si>
    <t xml:space="preserve">    ※</t>
    <phoneticPr fontId="3"/>
  </si>
  <si>
    <t xml:space="preserve"> </t>
    <phoneticPr fontId="3"/>
  </si>
  <si>
    <t>西   日   本</t>
    <rPh sb="0" eb="9">
      <t>ニシニホン</t>
    </rPh>
    <phoneticPr fontId="3"/>
  </si>
  <si>
    <t xml:space="preserve">    ※</t>
    <phoneticPr fontId="3"/>
  </si>
  <si>
    <t xml:space="preserve"> </t>
    <phoneticPr fontId="3"/>
  </si>
  <si>
    <t>西   日   本</t>
    <rPh sb="0" eb="9">
      <t>ニシニホン</t>
    </rPh>
    <phoneticPr fontId="3"/>
  </si>
  <si>
    <t xml:space="preserve">                    大分折込</t>
    <rPh sb="20" eb="24">
      <t>オオイタオリコミ</t>
    </rPh>
    <phoneticPr fontId="3"/>
  </si>
  <si>
    <t>大 分 合 同</t>
    <rPh sb="0" eb="1">
      <t>オオ</t>
    </rPh>
    <rPh sb="2" eb="3">
      <t>ブン</t>
    </rPh>
    <rPh sb="4" eb="5">
      <t>ゴウ</t>
    </rPh>
    <rPh sb="6" eb="7">
      <t>ドウ</t>
    </rPh>
    <phoneticPr fontId="3"/>
  </si>
  <si>
    <t>豊後大野市　</t>
    <rPh sb="0" eb="2">
      <t>ブンゴ</t>
    </rPh>
    <rPh sb="4" eb="5">
      <t>シ</t>
    </rPh>
    <phoneticPr fontId="3"/>
  </si>
  <si>
    <t>豊後高田市</t>
    <rPh sb="4" eb="5">
      <t>シ</t>
    </rPh>
    <phoneticPr fontId="3"/>
  </si>
  <si>
    <t>日田市</t>
    <phoneticPr fontId="3"/>
  </si>
  <si>
    <t>由布市　</t>
    <rPh sb="0" eb="2">
      <t>ユフ</t>
    </rPh>
    <rPh sb="2" eb="3">
      <t>シ</t>
    </rPh>
    <phoneticPr fontId="3"/>
  </si>
  <si>
    <t>国東市</t>
    <rPh sb="2" eb="3">
      <t>シ</t>
    </rPh>
    <phoneticPr fontId="3"/>
  </si>
  <si>
    <t>東国東郡</t>
    <phoneticPr fontId="3"/>
  </si>
  <si>
    <t>■合計枚数■</t>
    <rPh sb="1" eb="3">
      <t>ゴウケイ</t>
    </rPh>
    <phoneticPr fontId="3"/>
  </si>
  <si>
    <t>枚    数</t>
    <phoneticPr fontId="3"/>
  </si>
  <si>
    <t>店   名</t>
    <rPh sb="0" eb="5">
      <t>テンメイ</t>
    </rPh>
    <phoneticPr fontId="3"/>
  </si>
  <si>
    <t>枚    数</t>
    <phoneticPr fontId="3"/>
  </si>
  <si>
    <t>◆小    計◆</t>
    <rPh sb="1" eb="7">
      <t>ショウケイ</t>
    </rPh>
    <phoneticPr fontId="3"/>
  </si>
  <si>
    <t>■地区枚数■</t>
    <rPh sb="1" eb="3">
      <t>チク</t>
    </rPh>
    <phoneticPr fontId="3"/>
  </si>
  <si>
    <t>■配布枚数■</t>
    <rPh sb="1" eb="3">
      <t>ハイフ</t>
    </rPh>
    <phoneticPr fontId="3"/>
  </si>
  <si>
    <t>スポンサー名</t>
    <rPh sb="5" eb="6">
      <t>ナ</t>
    </rPh>
    <phoneticPr fontId="3"/>
  </si>
  <si>
    <t>請求先</t>
    <rPh sb="0" eb="2">
      <t>セイキュウ</t>
    </rPh>
    <rPh sb="2" eb="3">
      <t>サキ</t>
    </rPh>
    <phoneticPr fontId="3"/>
  </si>
  <si>
    <t>折　込　日</t>
    <rPh sb="0" eb="1">
      <t>オリ</t>
    </rPh>
    <rPh sb="2" eb="3">
      <t>コミ</t>
    </rPh>
    <rPh sb="4" eb="5">
      <t>ヒ</t>
    </rPh>
    <phoneticPr fontId="3"/>
  </si>
  <si>
    <t>サイズ</t>
    <phoneticPr fontId="3"/>
  </si>
  <si>
    <t>サイズ</t>
    <phoneticPr fontId="3"/>
  </si>
  <si>
    <t>枚　数</t>
    <rPh sb="0" eb="1">
      <t>マイ</t>
    </rPh>
    <rPh sb="2" eb="3">
      <t>スウ</t>
    </rPh>
    <phoneticPr fontId="3"/>
  </si>
  <si>
    <t>センター名</t>
    <rPh sb="4" eb="5">
      <t>ナ</t>
    </rPh>
    <phoneticPr fontId="3"/>
  </si>
  <si>
    <t>No.</t>
    <phoneticPr fontId="3"/>
  </si>
  <si>
    <t>No.</t>
    <phoneticPr fontId="3"/>
  </si>
  <si>
    <t>　　　　年　　月　　日 　曜</t>
    <phoneticPr fontId="3"/>
  </si>
  <si>
    <t>　　　　年　　月　　日 　曜</t>
    <phoneticPr fontId="3"/>
  </si>
  <si>
    <t>枚</t>
    <rPh sb="0" eb="1">
      <t>マイ</t>
    </rPh>
    <phoneticPr fontId="3"/>
  </si>
  <si>
    <t>サイズ</t>
    <phoneticPr fontId="3"/>
  </si>
  <si>
    <t>No.</t>
    <phoneticPr fontId="3"/>
  </si>
  <si>
    <t>　　　　年　　月　　日 　曜</t>
    <phoneticPr fontId="3"/>
  </si>
  <si>
    <t>※三浦官公庁</t>
  </si>
  <si>
    <t>※田室町NN</t>
  </si>
  <si>
    <t>※上野丘NN</t>
  </si>
  <si>
    <t>※上野町金池南NN</t>
  </si>
  <si>
    <t>※南大分E</t>
  </si>
  <si>
    <t>※西の台NNE</t>
  </si>
  <si>
    <t>※城南・賀来E</t>
  </si>
  <si>
    <t>※明野北部NN</t>
  </si>
  <si>
    <t>※丹生AMNNE</t>
  </si>
  <si>
    <t>◆野津原AME</t>
  </si>
  <si>
    <t>＊稙田・宗方S</t>
  </si>
  <si>
    <t>※大分中島NN</t>
  </si>
  <si>
    <t>※大手・長浜町NN</t>
  </si>
  <si>
    <t>※明磧E</t>
  </si>
  <si>
    <t>※大津町AMNNSE</t>
  </si>
  <si>
    <t>※戸次上坂YAMNNE</t>
  </si>
  <si>
    <t>※吉野YAMNNE</t>
  </si>
  <si>
    <t>◆佐賀関中央YAMNNE</t>
  </si>
  <si>
    <r>
      <t xml:space="preserve">              大     分     県  </t>
    </r>
    <r>
      <rPr>
        <sz val="11"/>
        <rFont val="HG丸ｺﾞｼｯｸM-PRO"/>
        <family val="3"/>
        <charset val="128"/>
      </rPr>
      <t>コード ４４</t>
    </r>
    <rPh sb="14" eb="15">
      <t>オオ</t>
    </rPh>
    <rPh sb="15" eb="27">
      <t>フクオカケン</t>
    </rPh>
    <phoneticPr fontId="3"/>
  </si>
  <si>
    <t>市・郡・区</t>
    <rPh sb="0" eb="1">
      <t>シ</t>
    </rPh>
    <rPh sb="2" eb="3">
      <t>グン</t>
    </rPh>
    <rPh sb="4" eb="5">
      <t>ク</t>
    </rPh>
    <phoneticPr fontId="3"/>
  </si>
  <si>
    <t>コード                   №</t>
    <phoneticPr fontId="3"/>
  </si>
  <si>
    <t>読          売</t>
    <rPh sb="0" eb="12">
      <t>ヨミウリ</t>
    </rPh>
    <phoneticPr fontId="3"/>
  </si>
  <si>
    <t>朝          日</t>
    <rPh sb="0" eb="12">
      <t>アサヒ</t>
    </rPh>
    <phoneticPr fontId="3"/>
  </si>
  <si>
    <t>毎          日</t>
    <rPh sb="0" eb="12">
      <t>マイニチ</t>
    </rPh>
    <phoneticPr fontId="3"/>
  </si>
  <si>
    <t>西     日     本</t>
    <rPh sb="0" eb="13">
      <t>ニシニホン</t>
    </rPh>
    <phoneticPr fontId="3"/>
  </si>
  <si>
    <t>大  分  合  同</t>
    <rPh sb="0" eb="4">
      <t>オオイタ</t>
    </rPh>
    <rPh sb="6" eb="10">
      <t>ゴウドウ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</si>
  <si>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</si>
  <si>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</si>
  <si>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ページ</t>
    <phoneticPr fontId="3"/>
  </si>
  <si>
    <t>コード</t>
    <phoneticPr fontId="3"/>
  </si>
  <si>
    <t>０１</t>
    <phoneticPr fontId="3"/>
  </si>
  <si>
    <t>０２</t>
    <phoneticPr fontId="3"/>
  </si>
  <si>
    <t>０３</t>
    <phoneticPr fontId="3"/>
  </si>
  <si>
    <t>００</t>
    <phoneticPr fontId="3"/>
  </si>
  <si>
    <t xml:space="preserve">  佐伯市</t>
    <rPh sb="2" eb="4">
      <t>サエキシ</t>
    </rPh>
    <rPh sb="4" eb="5">
      <t>シ</t>
    </rPh>
    <phoneticPr fontId="3"/>
  </si>
  <si>
    <t>枚   数</t>
    <phoneticPr fontId="3"/>
  </si>
  <si>
    <t xml:space="preserve">  津久見市</t>
    <rPh sb="2" eb="6">
      <t>ツクミシ</t>
    </rPh>
    <phoneticPr fontId="3"/>
  </si>
  <si>
    <t>０３</t>
  </si>
  <si>
    <t xml:space="preserve">  臼杵市</t>
    <rPh sb="2" eb="5">
      <t>ウスキシ</t>
    </rPh>
    <phoneticPr fontId="3"/>
  </si>
  <si>
    <t>０４</t>
  </si>
  <si>
    <t xml:space="preserve">  大分市</t>
    <rPh sb="2" eb="5">
      <t>オオイタシ</t>
    </rPh>
    <phoneticPr fontId="3"/>
  </si>
  <si>
    <t>０６</t>
  </si>
  <si>
    <t>２・３</t>
    <phoneticPr fontId="3"/>
  </si>
  <si>
    <t xml:space="preserve">  豊後大野市</t>
    <rPh sb="2" eb="4">
      <t>ブンゴ</t>
    </rPh>
    <rPh sb="4" eb="6">
      <t>オオノ</t>
    </rPh>
    <rPh sb="6" eb="7">
      <t>シ</t>
    </rPh>
    <phoneticPr fontId="3"/>
  </si>
  <si>
    <t>０７</t>
  </si>
  <si>
    <t xml:space="preserve">  竹田市</t>
    <rPh sb="2" eb="4">
      <t>タケダシ</t>
    </rPh>
    <rPh sb="4" eb="5">
      <t>シ</t>
    </rPh>
    <phoneticPr fontId="3"/>
  </si>
  <si>
    <t>０８</t>
  </si>
  <si>
    <t xml:space="preserve">  由布市</t>
    <rPh sb="2" eb="4">
      <t>ユフ</t>
    </rPh>
    <rPh sb="4" eb="5">
      <t>シ</t>
    </rPh>
    <phoneticPr fontId="3"/>
  </si>
  <si>
    <t>１０</t>
  </si>
  <si>
    <t xml:space="preserve">  別府市</t>
    <rPh sb="2" eb="5">
      <t>ベップシ</t>
    </rPh>
    <phoneticPr fontId="3"/>
  </si>
  <si>
    <t>１１</t>
  </si>
  <si>
    <t xml:space="preserve">  速見郡</t>
    <rPh sb="2" eb="5">
      <t>ハヤミグン</t>
    </rPh>
    <phoneticPr fontId="3"/>
  </si>
  <si>
    <t>１２</t>
  </si>
  <si>
    <t xml:space="preserve">  杵築市</t>
    <rPh sb="2" eb="5">
      <t>キツキシ</t>
    </rPh>
    <phoneticPr fontId="3"/>
  </si>
  <si>
    <t>１３</t>
  </si>
  <si>
    <t xml:space="preserve">  東国東郡</t>
    <rPh sb="2" eb="6">
      <t>ヒガシクニサキグン</t>
    </rPh>
    <phoneticPr fontId="3"/>
  </si>
  <si>
    <t>１４</t>
  </si>
  <si>
    <t xml:space="preserve">  国東市</t>
    <rPh sb="2" eb="4">
      <t>クニサキ</t>
    </rPh>
    <rPh sb="4" eb="5">
      <t>シ</t>
    </rPh>
    <phoneticPr fontId="3"/>
  </si>
  <si>
    <t>１５</t>
    <phoneticPr fontId="3"/>
  </si>
  <si>
    <t xml:space="preserve">  豊後高田市</t>
    <rPh sb="2" eb="7">
      <t>ブンゴタカダシ</t>
    </rPh>
    <phoneticPr fontId="3"/>
  </si>
  <si>
    <t>１６</t>
  </si>
  <si>
    <t xml:space="preserve">  宇佐市</t>
    <rPh sb="2" eb="5">
      <t>ウサシ</t>
    </rPh>
    <phoneticPr fontId="3"/>
  </si>
  <si>
    <t>１７</t>
  </si>
  <si>
    <t xml:space="preserve">  中津市</t>
    <rPh sb="2" eb="5">
      <t>ナカツシ</t>
    </rPh>
    <phoneticPr fontId="3"/>
  </si>
  <si>
    <t>１９</t>
    <phoneticPr fontId="3"/>
  </si>
  <si>
    <t xml:space="preserve">  玖珠郡</t>
    <rPh sb="2" eb="5">
      <t>クスグン</t>
    </rPh>
    <phoneticPr fontId="3"/>
  </si>
  <si>
    <t>２１</t>
    <phoneticPr fontId="3"/>
  </si>
  <si>
    <t xml:space="preserve">  日田市</t>
    <rPh sb="2" eb="5">
      <t>ヒタシ</t>
    </rPh>
    <phoneticPr fontId="3"/>
  </si>
  <si>
    <t>２２</t>
    <phoneticPr fontId="3"/>
  </si>
  <si>
    <t>合     計</t>
    <rPh sb="0" eb="7">
      <t>ゴウケイ</t>
    </rPh>
    <phoneticPr fontId="3"/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</si>
  <si>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０８</t>
    </r>
    <rPh sb="14" eb="27">
      <t>フクオカケン</t>
    </rPh>
    <phoneticPr fontId="3"/>
  </si>
  <si>
    <t>株式会社読売西部 I S</t>
    <rPh sb="0" eb="2">
      <t>カブシキ</t>
    </rPh>
    <rPh sb="2" eb="4">
      <t>カイシャ</t>
    </rPh>
    <rPh sb="4" eb="6">
      <t>ヨミウリ</t>
    </rPh>
    <rPh sb="6" eb="8">
      <t>セイブ</t>
    </rPh>
    <phoneticPr fontId="3"/>
  </si>
  <si>
    <t>日          経</t>
    <rPh sb="0" eb="12">
      <t>ニッケイ</t>
    </rPh>
    <phoneticPr fontId="3"/>
  </si>
  <si>
    <t>０４</t>
    <phoneticPr fontId="3"/>
  </si>
  <si>
    <t>０５</t>
    <phoneticPr fontId="3"/>
  </si>
  <si>
    <t>枚数</t>
    <rPh sb="0" eb="2">
      <t>マイスウ</t>
    </rPh>
    <phoneticPr fontId="3"/>
  </si>
  <si>
    <t>配布</t>
    <rPh sb="0" eb="2">
      <t>ハイフ</t>
    </rPh>
    <phoneticPr fontId="3"/>
  </si>
  <si>
    <t>枚数計</t>
    <rPh sb="0" eb="2">
      <t>マイスウ</t>
    </rPh>
    <rPh sb="2" eb="3">
      <t>ケイ</t>
    </rPh>
    <phoneticPr fontId="3"/>
  </si>
  <si>
    <t>配布計</t>
    <rPh sb="0" eb="2">
      <t>ハイフ</t>
    </rPh>
    <rPh sb="2" eb="3">
      <t>ケイ</t>
    </rPh>
    <phoneticPr fontId="3"/>
  </si>
  <si>
    <t>※大分北部NN</t>
  </si>
  <si>
    <t>※碩田NN</t>
  </si>
  <si>
    <t>＊稙田西</t>
  </si>
  <si>
    <t>＊宮崎･敷戸MS</t>
  </si>
  <si>
    <t>＊松岡・判田</t>
  </si>
  <si>
    <t>◆野津原</t>
  </si>
  <si>
    <t>(北馬城高野支店AMNNE</t>
  </si>
  <si>
    <t>大分中央･中島S</t>
  </si>
  <si>
    <t>※わさだANNE</t>
  </si>
  <si>
    <t>※富士見雄城台ANNE</t>
  </si>
  <si>
    <t>※敷戸AMNNE</t>
  </si>
  <si>
    <t>※鴛野南部AMNNSE</t>
  </si>
  <si>
    <t>※中判田AMNNSE</t>
  </si>
  <si>
    <t>＊明野東</t>
  </si>
  <si>
    <t>※松岡AMNNSE</t>
  </si>
  <si>
    <t>※大在浜AMNNSE</t>
  </si>
  <si>
    <r>
      <t xml:space="preserve">    大    分    県   </t>
    </r>
    <r>
      <rPr>
        <sz val="8"/>
        <rFont val="HG丸ｺﾞｼｯｸM-PRO"/>
        <family val="3"/>
        <charset val="128"/>
      </rPr>
      <t>コード   ４４</t>
    </r>
    <rPh sb="4" eb="5">
      <t>オオ</t>
    </rPh>
    <rPh sb="9" eb="10">
      <t>ブン</t>
    </rPh>
    <phoneticPr fontId="3"/>
  </si>
  <si>
    <t>※国分・緑ヶ丘AMNSE</t>
  </si>
  <si>
    <t>※はさまYAMNSE</t>
  </si>
  <si>
    <t>大分東部･高城SE</t>
  </si>
  <si>
    <t>※大分西部AMSE</t>
  </si>
  <si>
    <t>※南春日E</t>
  </si>
  <si>
    <t>※上田町</t>
  </si>
  <si>
    <t>※羽田藤の台E</t>
  </si>
  <si>
    <t>※津留AMSE</t>
  </si>
  <si>
    <t>※牧ANSE</t>
  </si>
  <si>
    <t>※明野南部AME</t>
  </si>
  <si>
    <t>※別保AMNNE</t>
  </si>
  <si>
    <t>※森町AMNSE</t>
  </si>
  <si>
    <t>※川添志村AMNSE</t>
  </si>
  <si>
    <t>※鶴崎三佐AMNNSE</t>
  </si>
  <si>
    <t>※大分高田AMNNE</t>
  </si>
  <si>
    <t>※大在城原AMSE</t>
  </si>
  <si>
    <t>※医大ヶ丘YNSE</t>
  </si>
  <si>
    <t>※宗方NE</t>
  </si>
  <si>
    <t>※戸次相馬YNE</t>
  </si>
  <si>
    <t>佐伯中央</t>
  </si>
  <si>
    <t>海崎E</t>
  </si>
  <si>
    <t>海崎MS</t>
  </si>
  <si>
    <t>佐伯南部</t>
  </si>
  <si>
    <t>佐伯中央AMNSE</t>
  </si>
  <si>
    <t>米水津ME</t>
  </si>
  <si>
    <t>鶴岡・堅田AMSE</t>
  </si>
  <si>
    <t>佐伯鶴見AM</t>
  </si>
  <si>
    <t>上浦津井YM</t>
  </si>
  <si>
    <t>浅海井YAME</t>
  </si>
  <si>
    <t>弥生･本匠YAME</t>
  </si>
  <si>
    <t>直川AM</t>
  </si>
  <si>
    <t>重岡YAM</t>
  </si>
  <si>
    <t>小野市YAM</t>
  </si>
  <si>
    <t>蒲江AME</t>
  </si>
  <si>
    <t>津久見</t>
  </si>
  <si>
    <t>津久見E</t>
  </si>
  <si>
    <t>津久見S</t>
  </si>
  <si>
    <t>津久見中央NN</t>
  </si>
  <si>
    <t>津久見千怒立花NN</t>
  </si>
  <si>
    <t>日代A</t>
  </si>
  <si>
    <t>臼杵</t>
  </si>
  <si>
    <t>臼杵E</t>
  </si>
  <si>
    <t>臼杵S</t>
  </si>
  <si>
    <t>熊崎</t>
  </si>
  <si>
    <t>海辺･下ノ江AME</t>
  </si>
  <si>
    <t>臼杵中央AMN</t>
  </si>
  <si>
    <t>臼杵港町NN</t>
  </si>
  <si>
    <t>野津東YAMSE</t>
  </si>
  <si>
    <t>野津中央YAME</t>
  </si>
  <si>
    <t>川登YAM</t>
  </si>
  <si>
    <t>大分西部</t>
  </si>
  <si>
    <t>大分西部・南部NNE</t>
  </si>
  <si>
    <t>大分中央</t>
  </si>
  <si>
    <t>中島E</t>
  </si>
  <si>
    <t>大分西部S</t>
  </si>
  <si>
    <t>※春日AMNSE</t>
  </si>
  <si>
    <t>舞鶴</t>
  </si>
  <si>
    <t>金池E</t>
  </si>
  <si>
    <t>南大分S</t>
  </si>
  <si>
    <t>大分駅南</t>
  </si>
  <si>
    <t>上野・古国府E</t>
  </si>
  <si>
    <t>滝尾・明野S</t>
  </si>
  <si>
    <t>南大分</t>
  </si>
  <si>
    <t>高城E</t>
  </si>
  <si>
    <t>南大分西部</t>
  </si>
  <si>
    <t>明野E</t>
  </si>
  <si>
    <t>滝尾・下郡</t>
  </si>
  <si>
    <t>津留</t>
  </si>
  <si>
    <t>※錦町NN</t>
  </si>
  <si>
    <t>大分東部</t>
  </si>
  <si>
    <t>高城</t>
  </si>
  <si>
    <t>明野</t>
  </si>
  <si>
    <t>＊明治</t>
  </si>
  <si>
    <t>＊鶴崎</t>
  </si>
  <si>
    <t>＊大在</t>
  </si>
  <si>
    <t>＊宗方</t>
  </si>
  <si>
    <t>＊光吉MS</t>
  </si>
  <si>
    <t>※畑中E</t>
  </si>
  <si>
    <t>＊寒田MS</t>
  </si>
  <si>
    <t>※羽屋</t>
  </si>
  <si>
    <t>＊賀来</t>
  </si>
  <si>
    <t>※滝尾E</t>
  </si>
  <si>
    <t>※下郡E</t>
  </si>
  <si>
    <t>※下郡北ANSE</t>
  </si>
  <si>
    <t>※高城NN</t>
  </si>
  <si>
    <t>※明野NN</t>
  </si>
  <si>
    <t>※坂ノ市北部AMNE</t>
  </si>
  <si>
    <t>※坂ノ市南部AMNSE</t>
  </si>
  <si>
    <t>※宮崎台鴛野ANNE</t>
  </si>
  <si>
    <t>◆幸崎AMSE</t>
  </si>
  <si>
    <t>◆佐賀関西部YAMNSE</t>
  </si>
  <si>
    <t>◆今市</t>
  </si>
  <si>
    <t>三重</t>
  </si>
  <si>
    <t>犬飼YAME</t>
  </si>
  <si>
    <t>犬飼西YAM</t>
  </si>
  <si>
    <t>千歳YAM</t>
  </si>
  <si>
    <t>大野YAME</t>
  </si>
  <si>
    <t>朝地YAME</t>
  </si>
  <si>
    <t>菅尾YE</t>
  </si>
  <si>
    <t>豊後大野中央AMSE</t>
  </si>
  <si>
    <t>清川YAMNNE</t>
  </si>
  <si>
    <t>緒方YAMNNE</t>
  </si>
  <si>
    <t>竹田</t>
  </si>
  <si>
    <t>城原白丹YAMN</t>
  </si>
  <si>
    <t>玉来</t>
  </si>
  <si>
    <t>竹田･玉来YAMNNSE</t>
  </si>
  <si>
    <t>直入YAME</t>
  </si>
  <si>
    <t>久住YAMNNE</t>
  </si>
  <si>
    <t>荻YAME</t>
  </si>
  <si>
    <t>湯布院E</t>
  </si>
  <si>
    <t>向の原YME</t>
  </si>
  <si>
    <t>挾間中央YE</t>
  </si>
  <si>
    <t>小野屋YAMNNE</t>
  </si>
  <si>
    <t>庄内YME</t>
  </si>
  <si>
    <t>阿蘇野</t>
  </si>
  <si>
    <t>湯の平YAM</t>
  </si>
  <si>
    <t>湯布院YAMNNS</t>
  </si>
  <si>
    <t>流川</t>
  </si>
  <si>
    <t>南部</t>
  </si>
  <si>
    <t>南部S</t>
  </si>
  <si>
    <t>亀川駅前AMSE</t>
  </si>
  <si>
    <t>西部</t>
  </si>
  <si>
    <t>中央S</t>
  </si>
  <si>
    <t>亀川四の湯AMSE</t>
  </si>
  <si>
    <t>石垣</t>
  </si>
  <si>
    <t>石垣SE</t>
  </si>
  <si>
    <t>大学通りMS</t>
  </si>
  <si>
    <t>中央</t>
  </si>
  <si>
    <t>別府北部</t>
  </si>
  <si>
    <t>鉄輪AMNSE</t>
  </si>
  <si>
    <t>実相寺</t>
  </si>
  <si>
    <t>別府石垣E</t>
  </si>
  <si>
    <t>鉄輪</t>
  </si>
  <si>
    <t>若草AMNSE</t>
  </si>
  <si>
    <t>上人</t>
  </si>
  <si>
    <t>南荘園E</t>
  </si>
  <si>
    <t>亀川</t>
  </si>
  <si>
    <t>鶴見AMS</t>
  </si>
  <si>
    <t>東荘園AMSE</t>
  </si>
  <si>
    <t>扇山AMSE</t>
  </si>
  <si>
    <t>山の手E</t>
  </si>
  <si>
    <t>野口MSE</t>
  </si>
  <si>
    <t>別府中央AE</t>
  </si>
  <si>
    <t>光町・朝見E</t>
  </si>
  <si>
    <t>別府南部E</t>
  </si>
  <si>
    <t>天間</t>
  </si>
  <si>
    <t>日出</t>
  </si>
  <si>
    <t>日出東部AMSE</t>
  </si>
  <si>
    <t>日出東部</t>
  </si>
  <si>
    <t>日出AMNSE</t>
  </si>
  <si>
    <t>杵築</t>
  </si>
  <si>
    <t>杵築・守江AMSE</t>
  </si>
  <si>
    <t>杵築AMNNSE</t>
  </si>
  <si>
    <t>杵築西部AMSE</t>
  </si>
  <si>
    <t>中山香YAME</t>
  </si>
  <si>
    <t>田原YAM</t>
  </si>
  <si>
    <t>姫島YAMN</t>
  </si>
  <si>
    <t>伊美･竹田津YAME</t>
  </si>
  <si>
    <t>岐部YAM</t>
  </si>
  <si>
    <t>来ノ浦YAM</t>
  </si>
  <si>
    <t>国東YAMNNES</t>
  </si>
  <si>
    <t>武蔵南部YAMSE</t>
  </si>
  <si>
    <t>武蔵北・旭日YAME</t>
  </si>
  <si>
    <t>安岐下原YAME</t>
  </si>
  <si>
    <t>西武蔵朝来YAM</t>
  </si>
  <si>
    <t>西安岐YAMSE</t>
  </si>
  <si>
    <t>豊後高田</t>
  </si>
  <si>
    <t>豊後高田S</t>
  </si>
  <si>
    <t>都甲YAM</t>
  </si>
  <si>
    <t>真玉</t>
  </si>
  <si>
    <t>田染YAM</t>
  </si>
  <si>
    <t>香々地</t>
  </si>
  <si>
    <t>高田・玉津E</t>
  </si>
  <si>
    <t>香々地AME</t>
  </si>
  <si>
    <t>真玉AMNNE</t>
  </si>
  <si>
    <t>宇佐･駅川</t>
  </si>
  <si>
    <t>善光寺E</t>
  </si>
  <si>
    <t>善光寺SE</t>
  </si>
  <si>
    <t>長洲</t>
  </si>
  <si>
    <t>善光寺･天津NNE</t>
  </si>
  <si>
    <t>四日市SE</t>
  </si>
  <si>
    <t>長洲S</t>
  </si>
  <si>
    <t>四日市</t>
  </si>
  <si>
    <t>柳ヶ浦･四日市東</t>
  </si>
  <si>
    <t>長洲・宇佐E</t>
  </si>
  <si>
    <t>宇佐S</t>
  </si>
  <si>
    <t>宇佐中央長洲</t>
  </si>
  <si>
    <t>大根川･四日市西</t>
  </si>
  <si>
    <t>柳ヶ浦中央S</t>
  </si>
  <si>
    <t>和間</t>
  </si>
  <si>
    <t>宇佐E</t>
  </si>
  <si>
    <t>北馬城</t>
  </si>
  <si>
    <t>院内YAME</t>
  </si>
  <si>
    <t>安心院YAME</t>
  </si>
  <si>
    <t>佐田・深見YAM</t>
  </si>
  <si>
    <t>中津南</t>
  </si>
  <si>
    <t>中津中央</t>
  </si>
  <si>
    <t>中津中央SE</t>
  </si>
  <si>
    <t>中津</t>
  </si>
  <si>
    <t>宮永</t>
  </si>
  <si>
    <t>中津駅前通</t>
  </si>
  <si>
    <t>中津南部</t>
  </si>
  <si>
    <t>中津西部E</t>
  </si>
  <si>
    <t>小楠</t>
  </si>
  <si>
    <t>大幡今津</t>
  </si>
  <si>
    <t>中津東部</t>
  </si>
  <si>
    <t>中津東部E</t>
  </si>
  <si>
    <t>鶴居</t>
  </si>
  <si>
    <t>中津・三保</t>
  </si>
  <si>
    <t>大幡MSE</t>
  </si>
  <si>
    <t>鶴居E</t>
  </si>
  <si>
    <t>大幡</t>
  </si>
  <si>
    <t>真坂</t>
  </si>
  <si>
    <t>今津MSE</t>
  </si>
  <si>
    <t>大幡SE</t>
  </si>
  <si>
    <t>今津</t>
  </si>
  <si>
    <t>三光</t>
  </si>
  <si>
    <t>上ノ原AMNNE</t>
  </si>
  <si>
    <t>真坂AME</t>
  </si>
  <si>
    <t>洞門YAMNNE</t>
  </si>
  <si>
    <t>平田YAMN</t>
  </si>
  <si>
    <t>下郷・柿坂YAMNNE</t>
  </si>
  <si>
    <t>守実YAMNNE</t>
  </si>
  <si>
    <t>北山田YAMNNE</t>
  </si>
  <si>
    <t>塚脇YAMNNE</t>
  </si>
  <si>
    <t>玖珠YAMNNE</t>
  </si>
  <si>
    <t>恵良YMNE</t>
  </si>
  <si>
    <t>中村YAMNNE</t>
  </si>
  <si>
    <t>飯田YAMNNE</t>
  </si>
  <si>
    <t>日出生YNE</t>
  </si>
  <si>
    <t>日田</t>
  </si>
  <si>
    <t>日田S</t>
  </si>
  <si>
    <t>日田E</t>
  </si>
  <si>
    <t>日田三隈</t>
  </si>
  <si>
    <t>天ヶ瀬・津江YAM</t>
  </si>
  <si>
    <t>津江Y</t>
  </si>
  <si>
    <t>大分折込株式会社</t>
    <rPh sb="0" eb="8">
      <t>オオイタオリコミカブシキカイシャ</t>
    </rPh>
    <phoneticPr fontId="3"/>
  </si>
  <si>
    <t>大分折込株式会社</t>
    <rPh sb="0" eb="2">
      <t>オオイタ</t>
    </rPh>
    <rPh sb="2" eb="4">
      <t>オリコミ</t>
    </rPh>
    <rPh sb="4" eb="6">
      <t>カブシキ</t>
    </rPh>
    <rPh sb="6" eb="8">
      <t>カイシャ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</si>
</sst>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"/>
    <numFmt numFmtId="177" formatCode="#,##0_ ;[Red]\-#,##0\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6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/>
    <xf numFmtId="38" fontId="5" fillId="0" borderId="4" xfId="1" applyFont="1" applyBorder="1"/>
    <xf numFmtId="38" fontId="5" fillId="0" borderId="10" xfId="1" applyFont="1" applyBorder="1"/>
    <xf numFmtId="38" fontId="5" fillId="0" borderId="6" xfId="1" applyFont="1" applyBorder="1"/>
    <xf numFmtId="38" fontId="5" fillId="0" borderId="7" xfId="1" applyFont="1" applyBorder="1"/>
    <xf numFmtId="38" fontId="5" fillId="0" borderId="9" xfId="1" applyFont="1" applyBorder="1"/>
    <xf numFmtId="0" fontId="5" fillId="0" borderId="0" xfId="0" applyFont="1"/>
    <xf numFmtId="38" fontId="5" fillId="0" borderId="0" xfId="1" applyFont="1" applyBorder="1"/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/>
    </xf>
    <xf numFmtId="38" fontId="5" fillId="0" borderId="0" xfId="1" applyFont="1"/>
    <xf numFmtId="38" fontId="5" fillId="0" borderId="7" xfId="1" applyFont="1" applyBorder="1" applyAlignment="1">
      <alignment horizontal="center"/>
    </xf>
    <xf numFmtId="38" fontId="5" fillId="0" borderId="0" xfId="1" applyFont="1" applyAlignment="1">
      <alignment horizontal="right"/>
    </xf>
    <xf numFmtId="0" fontId="5" fillId="0" borderId="6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vertical="center"/>
    </xf>
    <xf numFmtId="38" fontId="5" fillId="0" borderId="3" xfId="0" applyNumberFormat="1" applyFont="1" applyBorder="1"/>
    <xf numFmtId="38" fontId="5" fillId="0" borderId="7" xfId="0" applyNumberFormat="1" applyFont="1" applyBorder="1"/>
    <xf numFmtId="38" fontId="5" fillId="0" borderId="0" xfId="0" applyNumberFormat="1" applyFont="1"/>
    <xf numFmtId="38" fontId="5" fillId="0" borderId="7" xfId="3" applyNumberFormat="1" applyFont="1" applyBorder="1">
      <alignment vertical="center"/>
    </xf>
    <xf numFmtId="38" fontId="5" fillId="0" borderId="7" xfId="0" applyNumberFormat="1" applyFont="1" applyBorder="1" applyAlignment="1">
      <alignment shrinkToFit="1"/>
    </xf>
    <xf numFmtId="38" fontId="5" fillId="0" borderId="3" xfId="0" applyNumberFormat="1" applyFont="1" applyBorder="1" applyAlignment="1">
      <alignment horizontal="center"/>
    </xf>
    <xf numFmtId="38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 applyAlignment="1">
      <alignment horizontal="center"/>
    </xf>
    <xf numFmtId="38" fontId="5" fillId="0" borderId="15" xfId="0" applyNumberFormat="1" applyFont="1" applyBorder="1"/>
    <xf numFmtId="38" fontId="5" fillId="0" borderId="16" xfId="0" applyNumberFormat="1" applyFont="1" applyBorder="1" applyAlignment="1">
      <alignment horizontal="center"/>
    </xf>
    <xf numFmtId="38" fontId="5" fillId="0" borderId="16" xfId="1" applyFont="1" applyBorder="1"/>
    <xf numFmtId="38" fontId="5" fillId="0" borderId="16" xfId="0" applyNumberFormat="1" applyFont="1" applyBorder="1"/>
    <xf numFmtId="38" fontId="5" fillId="0" borderId="17" xfId="0" applyNumberFormat="1" applyFont="1" applyBorder="1"/>
    <xf numFmtId="38" fontId="4" fillId="0" borderId="7" xfId="0" applyNumberFormat="1" applyFont="1" applyBorder="1" applyAlignment="1">
      <alignment shrinkToFit="1"/>
    </xf>
    <xf numFmtId="38" fontId="5" fillId="0" borderId="4" xfId="0" applyNumberFormat="1" applyFont="1" applyBorder="1"/>
    <xf numFmtId="38" fontId="5" fillId="0" borderId="7" xfId="0" applyNumberFormat="1" applyFont="1" applyBorder="1" applyAlignment="1">
      <alignment horizontal="center"/>
    </xf>
    <xf numFmtId="38" fontId="5" fillId="0" borderId="2" xfId="1" applyFont="1" applyBorder="1"/>
    <xf numFmtId="38" fontId="5" fillId="0" borderId="5" xfId="0" applyNumberFormat="1" applyFont="1" applyBorder="1"/>
    <xf numFmtId="38" fontId="5" fillId="0" borderId="11" xfId="1" applyFont="1" applyBorder="1"/>
    <xf numFmtId="38" fontId="5" fillId="0" borderId="12" xfId="1" applyFont="1" applyBorder="1"/>
    <xf numFmtId="38" fontId="5" fillId="0" borderId="3" xfId="0" applyNumberFormat="1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38" fontId="5" fillId="0" borderId="18" xfId="0" applyNumberFormat="1" applyFont="1" applyBorder="1"/>
    <xf numFmtId="0" fontId="5" fillId="0" borderId="18" xfId="0" applyFont="1" applyBorder="1"/>
    <xf numFmtId="38" fontId="5" fillId="0" borderId="19" xfId="1" applyFont="1" applyBorder="1"/>
    <xf numFmtId="38" fontId="5" fillId="0" borderId="18" xfId="1" applyFont="1" applyBorder="1" applyAlignment="1">
      <alignment horizontal="center"/>
    </xf>
    <xf numFmtId="38" fontId="5" fillId="0" borderId="18" xfId="1" applyFont="1" applyBorder="1"/>
    <xf numFmtId="38" fontId="5" fillId="0" borderId="18" xfId="1" applyFont="1" applyBorder="1" applyAlignment="1"/>
    <xf numFmtId="38" fontId="5" fillId="0" borderId="17" xfId="1" applyFont="1" applyBorder="1"/>
    <xf numFmtId="38" fontId="5" fillId="0" borderId="7" xfId="1" applyFont="1" applyBorder="1" applyAlignment="1">
      <alignment vertical="center"/>
    </xf>
    <xf numFmtId="38" fontId="5" fillId="0" borderId="7" xfId="1" applyFont="1" applyFill="1" applyBorder="1"/>
    <xf numFmtId="38" fontId="5" fillId="0" borderId="7" xfId="1" applyFont="1" applyBorder="1" applyAlignment="1">
      <alignment shrinkToFit="1"/>
    </xf>
    <xf numFmtId="38" fontId="5" fillId="0" borderId="9" xfId="1" applyFont="1" applyBorder="1" applyAlignment="1">
      <alignment horizontal="center"/>
    </xf>
    <xf numFmtId="38" fontId="5" fillId="0" borderId="1" xfId="1" applyFont="1" applyBorder="1" applyAlignment="1"/>
    <xf numFmtId="38" fontId="5" fillId="0" borderId="20" xfId="1" applyFont="1" applyBorder="1"/>
    <xf numFmtId="38" fontId="5" fillId="0" borderId="7" xfId="3" applyNumberFormat="1" applyFont="1" applyBorder="1" applyAlignment="1">
      <alignment vertical="center" shrinkToFit="1"/>
    </xf>
    <xf numFmtId="38" fontId="4" fillId="0" borderId="7" xfId="3" applyNumberFormat="1" applyFont="1" applyBorder="1" applyAlignment="1">
      <alignment vertical="center" shrinkToFit="1"/>
    </xf>
    <xf numFmtId="38" fontId="5" fillId="0" borderId="7" xfId="1" applyFont="1" applyBorder="1" applyAlignment="1">
      <alignment vertical="center" shrinkToFit="1"/>
    </xf>
    <xf numFmtId="38" fontId="5" fillId="0" borderId="7" xfId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/>
    </xf>
    <xf numFmtId="38" fontId="5" fillId="0" borderId="16" xfId="1" applyFont="1" applyBorder="1" applyAlignment="1">
      <alignment horizontal="center"/>
    </xf>
    <xf numFmtId="0" fontId="5" fillId="0" borderId="7" xfId="3" applyFont="1" applyBorder="1">
      <alignment vertical="center"/>
    </xf>
    <xf numFmtId="38" fontId="5" fillId="0" borderId="21" xfId="0" applyNumberFormat="1" applyFont="1" applyBorder="1"/>
    <xf numFmtId="38" fontId="5" fillId="0" borderId="16" xfId="1" applyFont="1" applyBorder="1" applyAlignment="1">
      <alignment shrinkToFit="1"/>
    </xf>
    <xf numFmtId="38" fontId="5" fillId="0" borderId="16" xfId="1" applyFont="1" applyBorder="1" applyAlignment="1">
      <alignment vertical="center"/>
    </xf>
    <xf numFmtId="38" fontId="5" fillId="0" borderId="22" xfId="1" applyFont="1" applyBorder="1" applyAlignment="1">
      <alignment vertical="center"/>
    </xf>
    <xf numFmtId="38" fontId="5" fillId="0" borderId="7" xfId="1" applyFont="1" applyBorder="1" applyAlignment="1"/>
    <xf numFmtId="38" fontId="5" fillId="0" borderId="15" xfId="1" applyFont="1" applyBorder="1"/>
    <xf numFmtId="0" fontId="7" fillId="0" borderId="7" xfId="0" applyFont="1" applyBorder="1" applyAlignment="1">
      <alignment horizontal="center" vertical="center"/>
    </xf>
    <xf numFmtId="38" fontId="5" fillId="0" borderId="19" xfId="0" applyNumberFormat="1" applyFont="1" applyBorder="1" applyAlignment="1">
      <alignment horizontal="center"/>
    </xf>
    <xf numFmtId="38" fontId="5" fillId="0" borderId="23" xfId="0" applyNumberFormat="1" applyFont="1" applyBorder="1"/>
    <xf numFmtId="0" fontId="5" fillId="0" borderId="19" xfId="0" applyFont="1" applyBorder="1" applyAlignment="1">
      <alignment horizontal="center"/>
    </xf>
    <xf numFmtId="38" fontId="5" fillId="0" borderId="24" xfId="1" applyFont="1" applyBorder="1" applyAlignment="1"/>
    <xf numFmtId="38" fontId="5" fillId="0" borderId="19" xfId="1" applyFont="1" applyBorder="1" applyAlignment="1">
      <alignment horizontal="center"/>
    </xf>
    <xf numFmtId="38" fontId="5" fillId="0" borderId="23" xfId="1" applyFont="1" applyBorder="1" applyAlignment="1"/>
    <xf numFmtId="38" fontId="5" fillId="0" borderId="18" xfId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 vertical="center"/>
    </xf>
    <xf numFmtId="177" fontId="7" fillId="0" borderId="7" xfId="2" applyNumberFormat="1" applyFont="1" applyBorder="1" applyAlignment="1">
      <alignment horizontal="right" vertical="center"/>
    </xf>
    <xf numFmtId="177" fontId="15" fillId="0" borderId="7" xfId="2" applyNumberFormat="1" applyFont="1" applyBorder="1" applyAlignment="1">
      <alignment vertical="center"/>
    </xf>
    <xf numFmtId="177" fontId="7" fillId="0" borderId="7" xfId="2" applyNumberFormat="1" applyFont="1" applyBorder="1" applyAlignment="1">
      <alignment vertical="center"/>
    </xf>
    <xf numFmtId="177" fontId="7" fillId="0" borderId="0" xfId="2" applyNumberFormat="1" applyFont="1" applyAlignment="1">
      <alignment vertical="center"/>
    </xf>
    <xf numFmtId="177" fontId="10" fillId="0" borderId="18" xfId="2" applyNumberFormat="1" applyFont="1" applyBorder="1" applyAlignment="1">
      <alignment vertical="center"/>
    </xf>
    <xf numFmtId="177" fontId="10" fillId="0" borderId="17" xfId="2" applyNumberFormat="1" applyFont="1" applyBorder="1" applyAlignment="1">
      <alignment vertical="center"/>
    </xf>
    <xf numFmtId="49" fontId="5" fillId="0" borderId="17" xfId="0" applyNumberFormat="1" applyFont="1" applyBorder="1" applyAlignment="1">
      <alignment horizontal="center" vertical="center"/>
    </xf>
    <xf numFmtId="177" fontId="10" fillId="0" borderId="7" xfId="2" applyNumberFormat="1" applyFont="1" applyBorder="1" applyAlignment="1">
      <alignment vertical="center"/>
    </xf>
    <xf numFmtId="38" fontId="5" fillId="0" borderId="18" xfId="1" applyFont="1" applyBorder="1" applyAlignment="1">
      <alignment shrinkToFit="1"/>
    </xf>
    <xf numFmtId="3" fontId="5" fillId="0" borderId="7" xfId="3" applyNumberFormat="1" applyFont="1" applyBorder="1">
      <alignment vertical="center"/>
    </xf>
    <xf numFmtId="38" fontId="5" fillId="0" borderId="12" xfId="1" applyFont="1" applyBorder="1" applyAlignment="1">
      <alignment horizontal="center" vertical="center"/>
    </xf>
    <xf numFmtId="0" fontId="6" fillId="0" borderId="7" xfId="3" applyBorder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15" fillId="0" borderId="7" xfId="1" applyNumberFormat="1" applyFont="1" applyBorder="1" applyAlignment="1">
      <alignment vertical="center"/>
    </xf>
    <xf numFmtId="0" fontId="9" fillId="0" borderId="0" xfId="0" applyFont="1" applyAlignment="1">
      <alignment horizontal="center" shrinkToFit="1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5" fillId="0" borderId="0" xfId="0" applyNumberFormat="1" applyFont="1" applyAlignment="1">
      <alignment horizontal="right"/>
    </xf>
    <xf numFmtId="55" fontId="5" fillId="0" borderId="11" xfId="0" applyNumberFormat="1" applyFont="1" applyBorder="1" applyAlignment="1">
      <alignment horizontal="right"/>
    </xf>
    <xf numFmtId="177" fontId="7" fillId="0" borderId="0" xfId="2" applyNumberFormat="1" applyFont="1" applyBorder="1" applyAlignment="1">
      <alignment horizontal="center"/>
    </xf>
    <xf numFmtId="177" fontId="7" fillId="0" borderId="11" xfId="2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7" fontId="7" fillId="0" borderId="16" xfId="2" applyNumberFormat="1" applyFont="1" applyBorder="1" applyAlignment="1">
      <alignment horizontal="center" vertical="center"/>
    </xf>
    <xf numFmtId="177" fontId="7" fillId="0" borderId="21" xfId="2" applyNumberFormat="1" applyFont="1" applyBorder="1" applyAlignment="1">
      <alignment horizontal="center" vertical="center"/>
    </xf>
    <xf numFmtId="31" fontId="5" fillId="0" borderId="0" xfId="0" applyNumberFormat="1" applyFont="1" applyAlignment="1">
      <alignment horizontal="center"/>
    </xf>
    <xf numFmtId="31" fontId="5" fillId="0" borderId="11" xfId="0" applyNumberFormat="1" applyFont="1" applyBorder="1" applyAlignment="1">
      <alignment horizontal="center"/>
    </xf>
    <xf numFmtId="38" fontId="5" fillId="0" borderId="7" xfId="1" applyFont="1" applyBorder="1" applyAlignment="1">
      <alignment horizontal="center" vertical="center"/>
    </xf>
    <xf numFmtId="38" fontId="5" fillId="2" borderId="0" xfId="1" applyFont="1" applyFill="1" applyAlignment="1">
      <alignment horizontal="center" vertical="top"/>
    </xf>
    <xf numFmtId="31" fontId="5" fillId="0" borderId="0" xfId="0" applyNumberFormat="1" applyFont="1" applyAlignment="1">
      <alignment horizontal="center" vertical="top"/>
    </xf>
    <xf numFmtId="0" fontId="7" fillId="0" borderId="2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38" fontId="11" fillId="0" borderId="11" xfId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right" vertical="center"/>
    </xf>
    <xf numFmtId="176" fontId="8" fillId="0" borderId="12" xfId="1" applyNumberFormat="1" applyFont="1" applyBorder="1" applyAlignment="1">
      <alignment horizontal="right" vertical="center"/>
    </xf>
    <xf numFmtId="176" fontId="8" fillId="0" borderId="3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176" fontId="8" fillId="0" borderId="8" xfId="1" applyNumberFormat="1" applyFont="1" applyBorder="1" applyAlignment="1">
      <alignment horizontal="right" vertical="center"/>
    </xf>
    <xf numFmtId="176" fontId="8" fillId="0" borderId="31" xfId="1" applyNumberFormat="1" applyFont="1" applyBorder="1" applyAlignment="1">
      <alignment horizontal="right" vertical="center"/>
    </xf>
    <xf numFmtId="38" fontId="5" fillId="0" borderId="18" xfId="1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38" fontId="5" fillId="0" borderId="17" xfId="1" applyFont="1" applyBorder="1" applyAlignment="1">
      <alignment horizontal="center" vertical="center"/>
    </xf>
  </cellXfs>
  <cellStyles count="9">
    <cellStyle name="桁区切り" xfId="1" builtinId="6"/>
    <cellStyle name="桁区切り 2" xfId="2" xr:uid="{BE7A2101-2F0E-4643-836E-ECB5CC004546}"/>
    <cellStyle name="標準" xfId="0" builtinId="0"/>
    <cellStyle name="標準 2" xfId="3" xr:uid="{D7CDEA9B-34BE-4365-87A8-084E23EC6214}"/>
    <cellStyle name="標準 2 2" xfId="8" xr:uid="{116EE5F6-B81E-42B8-92B8-A75F5BD5D735}"/>
    <cellStyle name="標準 3" xfId="4" xr:uid="{16B49E5A-785D-4515-B442-8DB2498404B7}"/>
    <cellStyle name="標準 4" xfId="5" xr:uid="{C9B1956E-56BA-4BC7-8602-9E5C1F9F35C1}"/>
    <cellStyle name="標準 5" xfId="6" xr:uid="{E721C2BB-BD3B-4AE2-94B9-958CB276FCA7}"/>
    <cellStyle name="標準 6" xfId="7" xr:uid="{1D763934-3ED5-4538-9C40-7E9CE6C87B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9570" name="Line 3">
          <a:extLst>
            <a:ext uri="{FF2B5EF4-FFF2-40B4-BE49-F238E27FC236}">
              <a16:creationId xmlns:a16="http://schemas.microsoft.com/office/drawing/2014/main" id="{DB725D70-3319-88C2-8715-2988F0247D3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07527" name="Line 3">
          <a:extLst>
            <a:ext uri="{FF2B5EF4-FFF2-40B4-BE49-F238E27FC236}">
              <a16:creationId xmlns:a16="http://schemas.microsoft.com/office/drawing/2014/main" id="{57252E49-6A72-4AF1-C9FE-36850F49D6B5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07528" name="Line 4">
          <a:extLst>
            <a:ext uri="{FF2B5EF4-FFF2-40B4-BE49-F238E27FC236}">
              <a16:creationId xmlns:a16="http://schemas.microsoft.com/office/drawing/2014/main" id="{5D8C6B6C-56D3-5BBC-3E00-2F6D5096B473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7529" name="Line 5">
          <a:extLst>
            <a:ext uri="{FF2B5EF4-FFF2-40B4-BE49-F238E27FC236}">
              <a16:creationId xmlns:a16="http://schemas.microsoft.com/office/drawing/2014/main" id="{169B1E91-8505-DA37-2D3B-DCC094474C4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08549" name="Line 6">
          <a:extLst>
            <a:ext uri="{FF2B5EF4-FFF2-40B4-BE49-F238E27FC236}">
              <a16:creationId xmlns:a16="http://schemas.microsoft.com/office/drawing/2014/main" id="{6624BEBA-B6DA-0CD0-C879-28BA51EE1503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8550" name="Line 7">
          <a:extLst>
            <a:ext uri="{FF2B5EF4-FFF2-40B4-BE49-F238E27FC236}">
              <a16:creationId xmlns:a16="http://schemas.microsoft.com/office/drawing/2014/main" id="{49F58A3E-1536-CFEE-61A8-7BB7BE9354AC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1624" name="Line 3">
          <a:extLst>
            <a:ext uri="{FF2B5EF4-FFF2-40B4-BE49-F238E27FC236}">
              <a16:creationId xmlns:a16="http://schemas.microsoft.com/office/drawing/2014/main" id="{1492105B-986A-8CCC-0067-AAC69ECC6F7B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1625" name="Line 4">
          <a:extLst>
            <a:ext uri="{FF2B5EF4-FFF2-40B4-BE49-F238E27FC236}">
              <a16:creationId xmlns:a16="http://schemas.microsoft.com/office/drawing/2014/main" id="{6E0CEE3A-4786-2754-5369-E37691B72458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1626" name="Line 5">
          <a:extLst>
            <a:ext uri="{FF2B5EF4-FFF2-40B4-BE49-F238E27FC236}">
              <a16:creationId xmlns:a16="http://schemas.microsoft.com/office/drawing/2014/main" id="{375017CE-BBAD-BCA7-A495-232534EAD5BF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1627" name="Line 6">
          <a:extLst>
            <a:ext uri="{FF2B5EF4-FFF2-40B4-BE49-F238E27FC236}">
              <a16:creationId xmlns:a16="http://schemas.microsoft.com/office/drawing/2014/main" id="{A529317F-967B-0ED9-397C-67B85222862D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1628" name="Line 7">
          <a:extLst>
            <a:ext uri="{FF2B5EF4-FFF2-40B4-BE49-F238E27FC236}">
              <a16:creationId xmlns:a16="http://schemas.microsoft.com/office/drawing/2014/main" id="{8FEA1D3B-71FF-05DD-54C8-2A81636B02B6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1629" name="Line 8">
          <a:extLst>
            <a:ext uri="{FF2B5EF4-FFF2-40B4-BE49-F238E27FC236}">
              <a16:creationId xmlns:a16="http://schemas.microsoft.com/office/drawing/2014/main" id="{9E22D548-09BB-1A93-3760-50C0ADF06BEE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1630" name="Line 9">
          <a:extLst>
            <a:ext uri="{FF2B5EF4-FFF2-40B4-BE49-F238E27FC236}">
              <a16:creationId xmlns:a16="http://schemas.microsoft.com/office/drawing/2014/main" id="{6207E245-8CCF-0CD4-970B-C518045AF31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0" name="Line 3">
          <a:extLst>
            <a:ext uri="{FF2B5EF4-FFF2-40B4-BE49-F238E27FC236}">
              <a16:creationId xmlns:a16="http://schemas.microsoft.com/office/drawing/2014/main" id="{4BBB1B81-D247-1B2E-3CDA-37363EBB25B5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1" name="Line 4">
          <a:extLst>
            <a:ext uri="{FF2B5EF4-FFF2-40B4-BE49-F238E27FC236}">
              <a16:creationId xmlns:a16="http://schemas.microsoft.com/office/drawing/2014/main" id="{58FD469C-AB51-FFA3-EE23-A6784D2A97EA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2" name="Line 5">
          <a:extLst>
            <a:ext uri="{FF2B5EF4-FFF2-40B4-BE49-F238E27FC236}">
              <a16:creationId xmlns:a16="http://schemas.microsoft.com/office/drawing/2014/main" id="{EFBD91B8-F6F2-2272-0626-4AC346503A57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3" name="Line 6">
          <a:extLst>
            <a:ext uri="{FF2B5EF4-FFF2-40B4-BE49-F238E27FC236}">
              <a16:creationId xmlns:a16="http://schemas.microsoft.com/office/drawing/2014/main" id="{33772EA0-0414-E251-8AFB-60226C1C380F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4" name="Line 7">
          <a:extLst>
            <a:ext uri="{FF2B5EF4-FFF2-40B4-BE49-F238E27FC236}">
              <a16:creationId xmlns:a16="http://schemas.microsoft.com/office/drawing/2014/main" id="{D22A8FB4-84D9-405D-9F5C-7A6F561EFF99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5" name="Line 8">
          <a:extLst>
            <a:ext uri="{FF2B5EF4-FFF2-40B4-BE49-F238E27FC236}">
              <a16:creationId xmlns:a16="http://schemas.microsoft.com/office/drawing/2014/main" id="{A7D5CD23-74E5-B523-FC67-A15417133600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2656" name="Line 9">
          <a:extLst>
            <a:ext uri="{FF2B5EF4-FFF2-40B4-BE49-F238E27FC236}">
              <a16:creationId xmlns:a16="http://schemas.microsoft.com/office/drawing/2014/main" id="{E6F45587-CB4D-3D8E-7D78-A6935D34CE38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2657" name="Line 10">
          <a:extLst>
            <a:ext uri="{FF2B5EF4-FFF2-40B4-BE49-F238E27FC236}">
              <a16:creationId xmlns:a16="http://schemas.microsoft.com/office/drawing/2014/main" id="{D4E81A80-64F1-2618-9D98-7A1D9059C092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2658" name="Line 11">
          <a:extLst>
            <a:ext uri="{FF2B5EF4-FFF2-40B4-BE49-F238E27FC236}">
              <a16:creationId xmlns:a16="http://schemas.microsoft.com/office/drawing/2014/main" id="{CCDA3E90-0187-F1F5-48A1-914A5067914D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76" name="Line 3">
          <a:extLst>
            <a:ext uri="{FF2B5EF4-FFF2-40B4-BE49-F238E27FC236}">
              <a16:creationId xmlns:a16="http://schemas.microsoft.com/office/drawing/2014/main" id="{7512DEBC-8E62-F3C9-620C-EF94A0CE545B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77" name="Line 4">
          <a:extLst>
            <a:ext uri="{FF2B5EF4-FFF2-40B4-BE49-F238E27FC236}">
              <a16:creationId xmlns:a16="http://schemas.microsoft.com/office/drawing/2014/main" id="{093E5BCC-8C01-D794-44B2-0963AD461DEE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78" name="Line 5">
          <a:extLst>
            <a:ext uri="{FF2B5EF4-FFF2-40B4-BE49-F238E27FC236}">
              <a16:creationId xmlns:a16="http://schemas.microsoft.com/office/drawing/2014/main" id="{DDCA3E68-51DC-35EA-7B4F-02866742F81A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79" name="Line 6">
          <a:extLst>
            <a:ext uri="{FF2B5EF4-FFF2-40B4-BE49-F238E27FC236}">
              <a16:creationId xmlns:a16="http://schemas.microsoft.com/office/drawing/2014/main" id="{F5578AC8-2008-7C52-4806-CADD11985527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80" name="Line 7">
          <a:extLst>
            <a:ext uri="{FF2B5EF4-FFF2-40B4-BE49-F238E27FC236}">
              <a16:creationId xmlns:a16="http://schemas.microsoft.com/office/drawing/2014/main" id="{8BA10522-DB34-2148-B9E0-C28F764516B7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81" name="Line 8">
          <a:extLst>
            <a:ext uri="{FF2B5EF4-FFF2-40B4-BE49-F238E27FC236}">
              <a16:creationId xmlns:a16="http://schemas.microsoft.com/office/drawing/2014/main" id="{EAFB63AC-7B03-4216-B2CC-1D5262B72B41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82" name="Line 9">
          <a:extLst>
            <a:ext uri="{FF2B5EF4-FFF2-40B4-BE49-F238E27FC236}">
              <a16:creationId xmlns:a16="http://schemas.microsoft.com/office/drawing/2014/main" id="{24214B34-18FB-7592-D198-5F29514FE41F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83" name="Line 10">
          <a:extLst>
            <a:ext uri="{FF2B5EF4-FFF2-40B4-BE49-F238E27FC236}">
              <a16:creationId xmlns:a16="http://schemas.microsoft.com/office/drawing/2014/main" id="{ED0326FE-0303-5564-0049-D9A52686797B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3684" name="Line 11">
          <a:extLst>
            <a:ext uri="{FF2B5EF4-FFF2-40B4-BE49-F238E27FC236}">
              <a16:creationId xmlns:a16="http://schemas.microsoft.com/office/drawing/2014/main" id="{00630256-1DD7-5427-F753-A48324A98070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3685" name="Line 12">
          <a:extLst>
            <a:ext uri="{FF2B5EF4-FFF2-40B4-BE49-F238E27FC236}">
              <a16:creationId xmlns:a16="http://schemas.microsoft.com/office/drawing/2014/main" id="{20274C20-9AEC-9E47-5CA8-140D063AEC6C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3686" name="Line 13">
          <a:extLst>
            <a:ext uri="{FF2B5EF4-FFF2-40B4-BE49-F238E27FC236}">
              <a16:creationId xmlns:a16="http://schemas.microsoft.com/office/drawing/2014/main" id="{457EE2CB-81FA-26A2-C74A-CAFC874DF69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2" name="Line 3">
          <a:extLst>
            <a:ext uri="{FF2B5EF4-FFF2-40B4-BE49-F238E27FC236}">
              <a16:creationId xmlns:a16="http://schemas.microsoft.com/office/drawing/2014/main" id="{DC263CF4-D1BF-FB1E-B59B-CC4AE30808DF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3" name="Line 4">
          <a:extLst>
            <a:ext uri="{FF2B5EF4-FFF2-40B4-BE49-F238E27FC236}">
              <a16:creationId xmlns:a16="http://schemas.microsoft.com/office/drawing/2014/main" id="{BAFF978E-D968-57A9-B364-88910DE4D350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4" name="Line 5">
          <a:extLst>
            <a:ext uri="{FF2B5EF4-FFF2-40B4-BE49-F238E27FC236}">
              <a16:creationId xmlns:a16="http://schemas.microsoft.com/office/drawing/2014/main" id="{A30AE02C-5410-7587-7E0A-8AAC6E58D81D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5" name="Line 6">
          <a:extLst>
            <a:ext uri="{FF2B5EF4-FFF2-40B4-BE49-F238E27FC236}">
              <a16:creationId xmlns:a16="http://schemas.microsoft.com/office/drawing/2014/main" id="{2FA98E3D-8CBA-12E4-32EB-80441F0D5DA8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6" name="Line 7">
          <a:extLst>
            <a:ext uri="{FF2B5EF4-FFF2-40B4-BE49-F238E27FC236}">
              <a16:creationId xmlns:a16="http://schemas.microsoft.com/office/drawing/2014/main" id="{7A06B476-06F4-C5F4-5A5D-AA1DA729C50E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7" name="Line 8">
          <a:extLst>
            <a:ext uri="{FF2B5EF4-FFF2-40B4-BE49-F238E27FC236}">
              <a16:creationId xmlns:a16="http://schemas.microsoft.com/office/drawing/2014/main" id="{9593E392-2BCF-6F05-7610-F1EB9ADA900D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8" name="Line 9">
          <a:extLst>
            <a:ext uri="{FF2B5EF4-FFF2-40B4-BE49-F238E27FC236}">
              <a16:creationId xmlns:a16="http://schemas.microsoft.com/office/drawing/2014/main" id="{FD62A23E-772D-97BE-CC35-B233B960DB70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09" name="Line 10">
          <a:extLst>
            <a:ext uri="{FF2B5EF4-FFF2-40B4-BE49-F238E27FC236}">
              <a16:creationId xmlns:a16="http://schemas.microsoft.com/office/drawing/2014/main" id="{8B86D211-84CE-60B9-CA56-F26237BF27C2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10" name="Line 11">
          <a:extLst>
            <a:ext uri="{FF2B5EF4-FFF2-40B4-BE49-F238E27FC236}">
              <a16:creationId xmlns:a16="http://schemas.microsoft.com/office/drawing/2014/main" id="{DCA0D3B1-AA9B-841E-847B-44830334E9EE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11" name="Line 12">
          <a:extLst>
            <a:ext uri="{FF2B5EF4-FFF2-40B4-BE49-F238E27FC236}">
              <a16:creationId xmlns:a16="http://schemas.microsoft.com/office/drawing/2014/main" id="{CDDBC053-71BF-8F76-93CA-CCF951DC0639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4712" name="Line 13">
          <a:extLst>
            <a:ext uri="{FF2B5EF4-FFF2-40B4-BE49-F238E27FC236}">
              <a16:creationId xmlns:a16="http://schemas.microsoft.com/office/drawing/2014/main" id="{455109ED-02FE-1006-45DA-66959BFC2771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4713" name="Line 14">
          <a:extLst>
            <a:ext uri="{FF2B5EF4-FFF2-40B4-BE49-F238E27FC236}">
              <a16:creationId xmlns:a16="http://schemas.microsoft.com/office/drawing/2014/main" id="{598DF038-EC9A-A411-1603-EDD760ABA78E}"/>
            </a:ext>
          </a:extLst>
        </xdr:cNvPr>
        <xdr:cNvSpPr>
          <a:spLocks noChangeShapeType="1"/>
        </xdr:cNvSpPr>
      </xdr:nvSpPr>
      <xdr:spPr bwMode="auto">
        <a:xfrm flipH="1" flipV="1">
          <a:off x="0" y="1228725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4714" name="Line 15">
          <a:extLst>
            <a:ext uri="{FF2B5EF4-FFF2-40B4-BE49-F238E27FC236}">
              <a16:creationId xmlns:a16="http://schemas.microsoft.com/office/drawing/2014/main" id="{FDFFCE3E-FFB1-0018-1101-0801C2A6AD0A}"/>
            </a:ext>
          </a:extLst>
        </xdr:cNvPr>
        <xdr:cNvSpPr>
          <a:spLocks noChangeShapeType="1"/>
        </xdr:cNvSpPr>
      </xdr:nvSpPr>
      <xdr:spPr bwMode="auto">
        <a:xfrm flipH="1" flipV="1">
          <a:off x="0" y="1238250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28" name="Line 3">
          <a:extLst>
            <a:ext uri="{FF2B5EF4-FFF2-40B4-BE49-F238E27FC236}">
              <a16:creationId xmlns:a16="http://schemas.microsoft.com/office/drawing/2014/main" id="{41B46664-4ABC-2CD3-62E2-64D987887158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29" name="Line 4">
          <a:extLst>
            <a:ext uri="{FF2B5EF4-FFF2-40B4-BE49-F238E27FC236}">
              <a16:creationId xmlns:a16="http://schemas.microsoft.com/office/drawing/2014/main" id="{D0785C56-2923-4703-A8C0-FCA06B44C6A6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0" name="Line 5">
          <a:extLst>
            <a:ext uri="{FF2B5EF4-FFF2-40B4-BE49-F238E27FC236}">
              <a16:creationId xmlns:a16="http://schemas.microsoft.com/office/drawing/2014/main" id="{6B5D6F41-9775-5361-58D9-821B9B17E9C3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1" name="Line 6">
          <a:extLst>
            <a:ext uri="{FF2B5EF4-FFF2-40B4-BE49-F238E27FC236}">
              <a16:creationId xmlns:a16="http://schemas.microsoft.com/office/drawing/2014/main" id="{66DAAA3C-2DD5-7074-C191-1689598A17E1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2" name="Line 7">
          <a:extLst>
            <a:ext uri="{FF2B5EF4-FFF2-40B4-BE49-F238E27FC236}">
              <a16:creationId xmlns:a16="http://schemas.microsoft.com/office/drawing/2014/main" id="{17425C96-2078-F1EB-B59E-F68D63C8C3FD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3" name="Line 8">
          <a:extLst>
            <a:ext uri="{FF2B5EF4-FFF2-40B4-BE49-F238E27FC236}">
              <a16:creationId xmlns:a16="http://schemas.microsoft.com/office/drawing/2014/main" id="{E08204CF-96F7-6E47-7522-B04097CCE0B9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4" name="Line 9">
          <a:extLst>
            <a:ext uri="{FF2B5EF4-FFF2-40B4-BE49-F238E27FC236}">
              <a16:creationId xmlns:a16="http://schemas.microsoft.com/office/drawing/2014/main" id="{D3390BDC-76C8-5F3F-B0B7-2A45226FD1D2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5" name="Line 10">
          <a:extLst>
            <a:ext uri="{FF2B5EF4-FFF2-40B4-BE49-F238E27FC236}">
              <a16:creationId xmlns:a16="http://schemas.microsoft.com/office/drawing/2014/main" id="{EC482671-87BA-9338-581F-057904A0F9FB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6" name="Line 11">
          <a:extLst>
            <a:ext uri="{FF2B5EF4-FFF2-40B4-BE49-F238E27FC236}">
              <a16:creationId xmlns:a16="http://schemas.microsoft.com/office/drawing/2014/main" id="{BFA967DF-9128-22F1-76E4-50C90AD70101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7" name="Line 12">
          <a:extLst>
            <a:ext uri="{FF2B5EF4-FFF2-40B4-BE49-F238E27FC236}">
              <a16:creationId xmlns:a16="http://schemas.microsoft.com/office/drawing/2014/main" id="{90DE1D37-810B-9A18-DA3B-0AB794F70C72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8" name="Line 13">
          <a:extLst>
            <a:ext uri="{FF2B5EF4-FFF2-40B4-BE49-F238E27FC236}">
              <a16:creationId xmlns:a16="http://schemas.microsoft.com/office/drawing/2014/main" id="{C50F115C-AF23-E981-4B51-DA31A30D8C35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39" name="Line 14">
          <a:extLst>
            <a:ext uri="{FF2B5EF4-FFF2-40B4-BE49-F238E27FC236}">
              <a16:creationId xmlns:a16="http://schemas.microsoft.com/office/drawing/2014/main" id="{26414453-091C-A88F-90A9-9DA76E304F48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15740" name="Line 15">
          <a:extLst>
            <a:ext uri="{FF2B5EF4-FFF2-40B4-BE49-F238E27FC236}">
              <a16:creationId xmlns:a16="http://schemas.microsoft.com/office/drawing/2014/main" id="{3D6EBF50-30D8-D99C-EDCA-BCE44677CB76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5741" name="Line 16">
          <a:extLst>
            <a:ext uri="{FF2B5EF4-FFF2-40B4-BE49-F238E27FC236}">
              <a16:creationId xmlns:a16="http://schemas.microsoft.com/office/drawing/2014/main" id="{5EA443F7-32C7-D94B-5696-1EECDEA23EE5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5742" name="Line 17">
          <a:extLst>
            <a:ext uri="{FF2B5EF4-FFF2-40B4-BE49-F238E27FC236}">
              <a16:creationId xmlns:a16="http://schemas.microsoft.com/office/drawing/2014/main" id="{5E7AAE93-E811-9F55-E278-7955BE6D6A4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3B8B-C535-4F72-97E5-585925C561C2}">
  <dimension ref="A1:S41"/>
  <sheetViews>
    <sheetView showZeros="0" tabSelected="1" zoomScale="90" zoomScaleNormal="90" workbookViewId="0">
      <selection activeCell="G10" sqref="G10"/>
    </sheetView>
  </sheetViews>
  <sheetFormatPr defaultColWidth="9" defaultRowHeight="16.5" x14ac:dyDescent="0.2"/>
  <cols>
    <col min="1" max="1" width="22.6328125" style="89" customWidth="1"/>
    <col min="2" max="2" width="9" style="90"/>
    <col min="3" max="3" width="8.36328125" style="91" customWidth="1"/>
    <col min="4" max="13" width="10.6328125" style="91" customWidth="1"/>
    <col min="14" max="14" width="11.6328125" style="91" customWidth="1"/>
    <col min="15" max="15" width="4.6328125" style="91" customWidth="1"/>
    <col min="16" max="16" width="12.6328125" style="91" customWidth="1"/>
    <col min="17" max="17" width="12.6328125" style="102" customWidth="1"/>
    <col min="18" max="18" width="9" style="94"/>
    <col min="19" max="19" width="10.6328125" style="91" customWidth="1"/>
    <col min="20" max="16384" width="9" style="91"/>
  </cols>
  <sheetData>
    <row r="1" spans="1:19" ht="4.5" customHeight="1" x14ac:dyDescent="0.2">
      <c r="D1" s="114" t="s">
        <v>115</v>
      </c>
      <c r="E1" s="114"/>
      <c r="F1" s="114"/>
      <c r="G1" s="114"/>
      <c r="H1" s="114"/>
      <c r="I1" s="114"/>
      <c r="J1" s="114"/>
      <c r="K1" s="114"/>
      <c r="L1" s="114"/>
      <c r="M1" s="114"/>
      <c r="Q1" s="116"/>
      <c r="R1" s="116"/>
    </row>
    <row r="2" spans="1:19" ht="7.5" customHeight="1" x14ac:dyDescent="0.2">
      <c r="D2" s="114"/>
      <c r="E2" s="114"/>
      <c r="F2" s="114"/>
      <c r="G2" s="114"/>
      <c r="H2" s="114"/>
      <c r="I2" s="114"/>
      <c r="J2" s="114"/>
      <c r="K2" s="114"/>
      <c r="L2" s="114"/>
      <c r="M2" s="114"/>
      <c r="Q2" s="116"/>
      <c r="R2" s="116"/>
    </row>
    <row r="3" spans="1:19" ht="21.75" customHeight="1" x14ac:dyDescent="0.2"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31">
        <v>46296</v>
      </c>
      <c r="O3" s="131"/>
      <c r="P3" s="119" t="s">
        <v>429</v>
      </c>
      <c r="Q3" s="119"/>
      <c r="R3" s="119"/>
    </row>
    <row r="4" spans="1:19" ht="5.25" customHeight="1" x14ac:dyDescent="0.2">
      <c r="F4" s="92"/>
      <c r="G4" s="93"/>
      <c r="H4" s="93"/>
      <c r="I4" s="93"/>
      <c r="J4" s="93"/>
      <c r="K4" s="93"/>
      <c r="L4" s="93"/>
      <c r="N4" s="132"/>
      <c r="O4" s="132"/>
      <c r="P4" s="120"/>
      <c r="Q4" s="120"/>
      <c r="R4" s="120"/>
    </row>
    <row r="5" spans="1:19" s="94" customFormat="1" ht="17.5" customHeight="1" x14ac:dyDescent="0.2">
      <c r="A5" s="121" t="s">
        <v>116</v>
      </c>
      <c r="B5" s="123" t="s">
        <v>117</v>
      </c>
      <c r="C5" s="125"/>
      <c r="D5" s="127" t="s">
        <v>118</v>
      </c>
      <c r="E5" s="128"/>
      <c r="F5" s="127" t="s">
        <v>119</v>
      </c>
      <c r="G5" s="128"/>
      <c r="H5" s="127" t="s">
        <v>120</v>
      </c>
      <c r="I5" s="128"/>
      <c r="J5" s="127" t="s">
        <v>121</v>
      </c>
      <c r="K5" s="128"/>
      <c r="L5" s="127" t="s">
        <v>122</v>
      </c>
      <c r="M5" s="128"/>
      <c r="N5" s="127"/>
      <c r="O5" s="128"/>
      <c r="P5" s="125" t="s">
        <v>174</v>
      </c>
      <c r="Q5" s="129" t="s">
        <v>175</v>
      </c>
      <c r="R5" s="125" t="s">
        <v>125</v>
      </c>
      <c r="S5" s="111">
        <v>26.01</v>
      </c>
    </row>
    <row r="6" spans="1:19" s="94" customFormat="1" ht="17.5" customHeight="1" x14ac:dyDescent="0.2">
      <c r="A6" s="122"/>
      <c r="B6" s="124"/>
      <c r="C6" s="126"/>
      <c r="D6" s="95" t="s">
        <v>172</v>
      </c>
      <c r="E6" s="105" t="s">
        <v>173</v>
      </c>
      <c r="F6" s="95" t="s">
        <v>172</v>
      </c>
      <c r="G6" s="105" t="s">
        <v>173</v>
      </c>
      <c r="H6" s="95" t="s">
        <v>172</v>
      </c>
      <c r="I6" s="105" t="s">
        <v>173</v>
      </c>
      <c r="J6" s="95" t="s">
        <v>172</v>
      </c>
      <c r="K6" s="105" t="s">
        <v>173</v>
      </c>
      <c r="L6" s="95" t="s">
        <v>172</v>
      </c>
      <c r="M6" s="105" t="s">
        <v>173</v>
      </c>
      <c r="N6" s="95"/>
      <c r="O6" s="96"/>
      <c r="P6" s="126"/>
      <c r="Q6" s="130"/>
      <c r="R6" s="126"/>
      <c r="S6" s="112" t="s">
        <v>124</v>
      </c>
    </row>
    <row r="7" spans="1:19" ht="37.15" customHeight="1" x14ac:dyDescent="0.2">
      <c r="A7" s="97" t="s">
        <v>131</v>
      </c>
      <c r="B7" s="98" t="s">
        <v>128</v>
      </c>
      <c r="C7" s="81" t="s">
        <v>132</v>
      </c>
      <c r="D7" s="106">
        <f>佐伯市・津久見市・臼杵市!$D$33</f>
        <v>3040</v>
      </c>
      <c r="E7" s="106">
        <f>佐伯市・津久見市・臼杵市!$E$33</f>
        <v>0</v>
      </c>
      <c r="F7" s="106">
        <f>佐伯市・津久見市・臼杵市!$G$33</f>
        <v>160</v>
      </c>
      <c r="G7" s="106">
        <f>佐伯市・津久見市・臼杵市!$H$33</f>
        <v>0</v>
      </c>
      <c r="H7" s="106">
        <f>佐伯市・津久見市・臼杵市!$J$33</f>
        <v>0</v>
      </c>
      <c r="I7" s="106">
        <f>佐伯市・津久見市・臼杵市!$K$33</f>
        <v>0</v>
      </c>
      <c r="J7" s="106">
        <f>佐伯市・津久見市・臼杵市!$M$33</f>
        <v>0</v>
      </c>
      <c r="K7" s="106">
        <f>佐伯市・津久見市・臼杵市!$N$33</f>
        <v>0</v>
      </c>
      <c r="L7" s="106">
        <f>佐伯市・津久見市・臼杵市!$P$33</f>
        <v>8260</v>
      </c>
      <c r="M7" s="106">
        <f>佐伯市・津久見市・臼杵市!$Q$33</f>
        <v>0</v>
      </c>
      <c r="N7" s="103"/>
      <c r="O7" s="104"/>
      <c r="P7" s="99">
        <f>SUM(D7,F7,H7,J7,L7)</f>
        <v>11460</v>
      </c>
      <c r="Q7" s="99">
        <f>SUM(E7,G7,I7,K7,M7)</f>
        <v>0</v>
      </c>
      <c r="R7" s="81">
        <v>1</v>
      </c>
      <c r="S7" s="113">
        <v>32511</v>
      </c>
    </row>
    <row r="8" spans="1:19" ht="37.15" customHeight="1" x14ac:dyDescent="0.2">
      <c r="A8" s="97" t="s">
        <v>133</v>
      </c>
      <c r="B8" s="98" t="s">
        <v>134</v>
      </c>
      <c r="C8" s="81" t="s">
        <v>132</v>
      </c>
      <c r="D8" s="106">
        <f>佐伯市・津久見市・臼杵市!$D$42</f>
        <v>410</v>
      </c>
      <c r="E8" s="106">
        <f>佐伯市・津久見市・臼杵市!$E$42</f>
        <v>0</v>
      </c>
      <c r="F8" s="106">
        <f>佐伯市・津久見市・臼杵市!$G$42</f>
        <v>360</v>
      </c>
      <c r="G8" s="106">
        <f>佐伯市・津久見市・臼杵市!$H$42</f>
        <v>0</v>
      </c>
      <c r="H8" s="106">
        <f>佐伯市・津久見市・臼杵市!$J$42</f>
        <v>150</v>
      </c>
      <c r="I8" s="106">
        <f>佐伯市・津久見市・臼杵市!$K$42</f>
        <v>0</v>
      </c>
      <c r="J8" s="106">
        <f>佐伯市・津久見市・臼杵市!$M$42</f>
        <v>0</v>
      </c>
      <c r="K8" s="106">
        <f>佐伯市・津久見市・臼杵市!$N$42</f>
        <v>0</v>
      </c>
      <c r="L8" s="106">
        <f>佐伯市・津久見市・臼杵市!$P$42</f>
        <v>2140</v>
      </c>
      <c r="M8" s="106">
        <f>佐伯市・津久見市・臼杵市!$Q$42</f>
        <v>0</v>
      </c>
      <c r="N8" s="103"/>
      <c r="O8" s="104"/>
      <c r="P8" s="99">
        <f t="shared" ref="P8:Q23" si="0">SUM(D8,F8,H8,J8,L8)</f>
        <v>3060</v>
      </c>
      <c r="Q8" s="99">
        <f t="shared" si="0"/>
        <v>0</v>
      </c>
      <c r="R8" s="81">
        <v>1</v>
      </c>
      <c r="S8" s="113">
        <v>7468</v>
      </c>
    </row>
    <row r="9" spans="1:19" ht="37.15" customHeight="1" x14ac:dyDescent="0.2">
      <c r="A9" s="97" t="s">
        <v>135</v>
      </c>
      <c r="B9" s="98" t="s">
        <v>136</v>
      </c>
      <c r="C9" s="81" t="s">
        <v>132</v>
      </c>
      <c r="D9" s="106">
        <f>佐伯市・津久見市・臼杵市!$D$60</f>
        <v>680</v>
      </c>
      <c r="E9" s="106">
        <f>佐伯市・津久見市・臼杵市!$E$60</f>
        <v>0</v>
      </c>
      <c r="F9" s="106">
        <f>佐伯市・津久見市・臼杵市!$G$60</f>
        <v>560</v>
      </c>
      <c r="G9" s="106">
        <f>佐伯市・津久見市・臼杵市!$H$60</f>
        <v>0</v>
      </c>
      <c r="H9" s="106">
        <f>佐伯市・津久見市・臼杵市!$J$60</f>
        <v>230</v>
      </c>
      <c r="I9" s="106">
        <f>佐伯市・津久見市・臼杵市!$K$60</f>
        <v>0</v>
      </c>
      <c r="J9" s="106">
        <f>佐伯市・津久見市・臼杵市!$M$60</f>
        <v>0</v>
      </c>
      <c r="K9" s="106">
        <f>佐伯市・津久見市・臼杵市!$N$60</f>
        <v>0</v>
      </c>
      <c r="L9" s="106">
        <f>佐伯市・津久見市・臼杵市!$P$60</f>
        <v>5470</v>
      </c>
      <c r="M9" s="106">
        <f>佐伯市・津久見市・臼杵市!$Q$60</f>
        <v>0</v>
      </c>
      <c r="N9" s="103"/>
      <c r="O9" s="104"/>
      <c r="P9" s="99">
        <f t="shared" si="0"/>
        <v>6940</v>
      </c>
      <c r="Q9" s="99">
        <f t="shared" si="0"/>
        <v>0</v>
      </c>
      <c r="R9" s="81">
        <v>1</v>
      </c>
      <c r="S9" s="113">
        <v>16779</v>
      </c>
    </row>
    <row r="10" spans="1:19" ht="37.15" customHeight="1" x14ac:dyDescent="0.2">
      <c r="A10" s="97" t="s">
        <v>137</v>
      </c>
      <c r="B10" s="98" t="s">
        <v>138</v>
      </c>
      <c r="C10" s="81" t="s">
        <v>132</v>
      </c>
      <c r="D10" s="106">
        <f>大分市２!$D$60</f>
        <v>11910</v>
      </c>
      <c r="E10" s="106">
        <f>大分市２!$E$60</f>
        <v>0</v>
      </c>
      <c r="F10" s="106">
        <f>大分市２!$G$60</f>
        <v>5030</v>
      </c>
      <c r="G10" s="106">
        <f>大分市２!$H$60</f>
        <v>0</v>
      </c>
      <c r="H10" s="106">
        <f>大分市２!$J$60</f>
        <v>2400</v>
      </c>
      <c r="I10" s="106">
        <f>大分市２!$K$60</f>
        <v>0</v>
      </c>
      <c r="J10" s="106">
        <f>大分市２!$M$60</f>
        <v>0</v>
      </c>
      <c r="K10" s="106">
        <f>大分市２!$N$60</f>
        <v>0</v>
      </c>
      <c r="L10" s="106">
        <f>大分市２!$P$60</f>
        <v>61780</v>
      </c>
      <c r="M10" s="106">
        <f>大分市２!$Q$60</f>
        <v>0</v>
      </c>
      <c r="N10" s="103"/>
      <c r="O10" s="104"/>
      <c r="P10" s="99">
        <f t="shared" si="0"/>
        <v>81120</v>
      </c>
      <c r="Q10" s="99">
        <f t="shared" si="0"/>
        <v>0</v>
      </c>
      <c r="R10" s="81" t="s">
        <v>139</v>
      </c>
      <c r="S10" s="113">
        <v>234663</v>
      </c>
    </row>
    <row r="11" spans="1:19" ht="37.15" customHeight="1" x14ac:dyDescent="0.2">
      <c r="A11" s="97" t="s">
        <v>140</v>
      </c>
      <c r="B11" s="98" t="s">
        <v>141</v>
      </c>
      <c r="C11" s="81" t="s">
        <v>132</v>
      </c>
      <c r="D11" s="106">
        <f>豊後大野市・竹田市!$D$35</f>
        <v>400</v>
      </c>
      <c r="E11" s="106">
        <f>豊後大野市・竹田市!$E$35</f>
        <v>0</v>
      </c>
      <c r="F11" s="106">
        <f>豊後大野市・竹田市!$G$35</f>
        <v>0</v>
      </c>
      <c r="G11" s="106">
        <f>豊後大野市・竹田市!$H$35</f>
        <v>0</v>
      </c>
      <c r="H11" s="106">
        <f>豊後大野市・竹田市!$J$35</f>
        <v>0</v>
      </c>
      <c r="I11" s="106">
        <f>豊後大野市・竹田市!$K$35</f>
        <v>0</v>
      </c>
      <c r="J11" s="106">
        <f>豊後大野市・竹田市!$M$35</f>
        <v>0</v>
      </c>
      <c r="K11" s="106">
        <f>豊後大野市・竹田市!$N$35</f>
        <v>0</v>
      </c>
      <c r="L11" s="106">
        <f>豊後大野市・竹田市!$P$35</f>
        <v>5840</v>
      </c>
      <c r="M11" s="106">
        <f>豊後大野市・竹田市!$Q$35</f>
        <v>0</v>
      </c>
      <c r="N11" s="103"/>
      <c r="O11" s="104"/>
      <c r="P11" s="99">
        <f t="shared" si="0"/>
        <v>6240</v>
      </c>
      <c r="Q11" s="99">
        <f t="shared" si="0"/>
        <v>0</v>
      </c>
      <c r="R11" s="81">
        <v>4</v>
      </c>
      <c r="S11" s="113">
        <v>15344</v>
      </c>
    </row>
    <row r="12" spans="1:19" ht="37.15" customHeight="1" x14ac:dyDescent="0.2">
      <c r="A12" s="97" t="s">
        <v>142</v>
      </c>
      <c r="B12" s="98" t="s">
        <v>143</v>
      </c>
      <c r="C12" s="81" t="s">
        <v>132</v>
      </c>
      <c r="D12" s="106">
        <f>豊後大野市・竹田市!$D$53</f>
        <v>270</v>
      </c>
      <c r="E12" s="106">
        <f>豊後大野市・竹田市!$E$53</f>
        <v>0</v>
      </c>
      <c r="F12" s="106">
        <f>豊後大野市・竹田市!$G$53</f>
        <v>170</v>
      </c>
      <c r="G12" s="106">
        <f>豊後大野市・竹田市!$H$53</f>
        <v>0</v>
      </c>
      <c r="H12" s="106">
        <f>豊後大野市・竹田市!$J$53</f>
        <v>0</v>
      </c>
      <c r="I12" s="106">
        <f>豊後大野市・竹田市!$K$53</f>
        <v>0</v>
      </c>
      <c r="J12" s="106">
        <f>豊後大野市・竹田市!$M$53</f>
        <v>0</v>
      </c>
      <c r="K12" s="106">
        <f>豊後大野市・竹田市!$N$53</f>
        <v>0</v>
      </c>
      <c r="L12" s="106">
        <f>豊後大野市・竹田市!$P$53</f>
        <v>3940</v>
      </c>
      <c r="M12" s="106">
        <f>豊後大野市・竹田市!$Q$53</f>
        <v>0</v>
      </c>
      <c r="N12" s="103"/>
      <c r="O12" s="104"/>
      <c r="P12" s="99">
        <f t="shared" si="0"/>
        <v>4380</v>
      </c>
      <c r="Q12" s="99">
        <f t="shared" si="0"/>
        <v>0</v>
      </c>
      <c r="R12" s="81">
        <v>4</v>
      </c>
      <c r="S12" s="113">
        <v>9617</v>
      </c>
    </row>
    <row r="13" spans="1:19" ht="37.15" customHeight="1" x14ac:dyDescent="0.2">
      <c r="A13" s="97" t="s">
        <v>144</v>
      </c>
      <c r="B13" s="98" t="s">
        <v>145</v>
      </c>
      <c r="C13" s="81" t="s">
        <v>132</v>
      </c>
      <c r="D13" s="106">
        <f>由布市・別府市!$D$26</f>
        <v>0</v>
      </c>
      <c r="E13" s="106">
        <f>由布市・別府市!$E$26</f>
        <v>0</v>
      </c>
      <c r="F13" s="106">
        <f>由布市・別府市!$G$26</f>
        <v>270</v>
      </c>
      <c r="G13" s="106">
        <f>由布市・別府市!$H$26</f>
        <v>0</v>
      </c>
      <c r="H13" s="106">
        <f>由布市・別府市!$J$26</f>
        <v>0</v>
      </c>
      <c r="I13" s="106">
        <f>由布市・別府市!$K$26</f>
        <v>0</v>
      </c>
      <c r="J13" s="106">
        <f>由布市・別府市!$M$26</f>
        <v>0</v>
      </c>
      <c r="K13" s="106">
        <f>由布市・別府市!$N$26</f>
        <v>0</v>
      </c>
      <c r="L13" s="106">
        <f>由布市・別府市!$P$26</f>
        <v>4230</v>
      </c>
      <c r="M13" s="106">
        <f>由布市・別府市!$Q$26</f>
        <v>0</v>
      </c>
      <c r="N13" s="103"/>
      <c r="O13" s="104"/>
      <c r="P13" s="99">
        <f t="shared" si="0"/>
        <v>4500</v>
      </c>
      <c r="Q13" s="99">
        <f t="shared" si="0"/>
        <v>0</v>
      </c>
      <c r="R13" s="81">
        <v>5</v>
      </c>
      <c r="S13" s="113">
        <v>16472</v>
      </c>
    </row>
    <row r="14" spans="1:19" ht="37.15" customHeight="1" x14ac:dyDescent="0.2">
      <c r="A14" s="97" t="s">
        <v>146</v>
      </c>
      <c r="B14" s="98" t="s">
        <v>147</v>
      </c>
      <c r="C14" s="81" t="s">
        <v>132</v>
      </c>
      <c r="D14" s="106">
        <f>由布市・別府市!$D$57</f>
        <v>4330</v>
      </c>
      <c r="E14" s="106">
        <f>由布市・別府市!$E$57</f>
        <v>0</v>
      </c>
      <c r="F14" s="106">
        <f>由布市・別府市!$G$57</f>
        <v>570</v>
      </c>
      <c r="G14" s="106">
        <f>由布市・別府市!$H$57</f>
        <v>0</v>
      </c>
      <c r="H14" s="106">
        <f>由布市・別府市!$J$57</f>
        <v>940</v>
      </c>
      <c r="I14" s="106">
        <f>由布市・別府市!$K$57</f>
        <v>0</v>
      </c>
      <c r="J14" s="106">
        <f>由布市・別府市!$M$57</f>
        <v>0</v>
      </c>
      <c r="K14" s="106">
        <f>由布市・別府市!$N$57</f>
        <v>0</v>
      </c>
      <c r="L14" s="106">
        <f>由布市・別府市!$P$57</f>
        <v>13270</v>
      </c>
      <c r="M14" s="106">
        <f>由布市・別府市!$Q$57</f>
        <v>0</v>
      </c>
      <c r="N14" s="103"/>
      <c r="O14" s="104"/>
      <c r="P14" s="99">
        <f t="shared" si="0"/>
        <v>19110</v>
      </c>
      <c r="Q14" s="99">
        <f t="shared" si="0"/>
        <v>0</v>
      </c>
      <c r="R14" s="81">
        <v>5</v>
      </c>
      <c r="S14" s="113">
        <v>63410</v>
      </c>
    </row>
    <row r="15" spans="1:19" ht="37.15" customHeight="1" x14ac:dyDescent="0.2">
      <c r="A15" s="97" t="s">
        <v>148</v>
      </c>
      <c r="B15" s="98" t="s">
        <v>149</v>
      </c>
      <c r="C15" s="81" t="s">
        <v>132</v>
      </c>
      <c r="D15" s="106">
        <f>速見郡・杵築市・東国東郡・国東市!$D$19</f>
        <v>510</v>
      </c>
      <c r="E15" s="106">
        <f>速見郡・杵築市・東国東郡・国東市!$E$19</f>
        <v>0</v>
      </c>
      <c r="F15" s="106">
        <f>速見郡・杵築市・東国東郡・国東市!$G$19</f>
        <v>0</v>
      </c>
      <c r="G15" s="106">
        <f>速見郡・杵築市・東国東郡・国東市!$H$19</f>
        <v>0</v>
      </c>
      <c r="H15" s="106">
        <f>速見郡・杵築市・東国東郡・国東市!$J$19</f>
        <v>0</v>
      </c>
      <c r="I15" s="106">
        <f>速見郡・杵築市・東国東郡・国東市!$K$19</f>
        <v>0</v>
      </c>
      <c r="J15" s="106">
        <f>速見郡・杵築市・東国東郡・国東市!$M$19</f>
        <v>0</v>
      </c>
      <c r="K15" s="106">
        <f>速見郡・杵築市・東国東郡・国東市!$N$19</f>
        <v>0</v>
      </c>
      <c r="L15" s="106">
        <f>速見郡・杵築市・東国東郡・国東市!$P$19</f>
        <v>3760</v>
      </c>
      <c r="M15" s="106">
        <f>速見郡・杵築市・東国東郡・国東市!$Q$19</f>
        <v>0</v>
      </c>
      <c r="N15" s="103"/>
      <c r="O15" s="104"/>
      <c r="P15" s="99">
        <f t="shared" si="0"/>
        <v>4270</v>
      </c>
      <c r="Q15" s="99">
        <f t="shared" si="0"/>
        <v>0</v>
      </c>
      <c r="R15" s="81">
        <v>6</v>
      </c>
      <c r="S15" s="113">
        <v>12981</v>
      </c>
    </row>
    <row r="16" spans="1:19" ht="37.15" customHeight="1" x14ac:dyDescent="0.2">
      <c r="A16" s="97" t="s">
        <v>150</v>
      </c>
      <c r="B16" s="98" t="s">
        <v>151</v>
      </c>
      <c r="C16" s="81" t="s">
        <v>132</v>
      </c>
      <c r="D16" s="106">
        <f>速見郡・杵築市・東国東郡・国東市!$D$31</f>
        <v>480</v>
      </c>
      <c r="E16" s="106">
        <f>速見郡・杵築市・東国東郡・国東市!$E$31</f>
        <v>0</v>
      </c>
      <c r="F16" s="106">
        <f>速見郡・杵築市・東国東郡・国東市!$G$31</f>
        <v>0</v>
      </c>
      <c r="G16" s="106">
        <f>速見郡・杵築市・東国東郡・国東市!$H$31</f>
        <v>0</v>
      </c>
      <c r="H16" s="106">
        <f>速見郡・杵築市・東国東郡・国東市!$J$31</f>
        <v>0</v>
      </c>
      <c r="I16" s="106">
        <f>速見郡・杵築市・東国東郡・国東市!$K$31</f>
        <v>0</v>
      </c>
      <c r="J16" s="106">
        <f>速見郡・杵築市・東国東郡・国東市!$M$31</f>
        <v>0</v>
      </c>
      <c r="K16" s="106">
        <f>速見郡・杵築市・東国東郡・国東市!$N$31</f>
        <v>0</v>
      </c>
      <c r="L16" s="106">
        <f>速見郡・杵築市・東国東郡・国東市!$P$31</f>
        <v>4570</v>
      </c>
      <c r="M16" s="106">
        <f>速見郡・杵築市・東国東郡・国東市!$Q$31</f>
        <v>0</v>
      </c>
      <c r="N16" s="103"/>
      <c r="O16" s="104"/>
      <c r="P16" s="99">
        <f t="shared" si="0"/>
        <v>5050</v>
      </c>
      <c r="Q16" s="99">
        <f t="shared" si="0"/>
        <v>0</v>
      </c>
      <c r="R16" s="81">
        <v>6</v>
      </c>
      <c r="S16" s="113">
        <v>13132</v>
      </c>
    </row>
    <row r="17" spans="1:19" ht="37.15" customHeight="1" x14ac:dyDescent="0.2">
      <c r="A17" s="97" t="s">
        <v>152</v>
      </c>
      <c r="B17" s="98" t="s">
        <v>153</v>
      </c>
      <c r="C17" s="81" t="s">
        <v>132</v>
      </c>
      <c r="D17" s="106">
        <f>速見郡・杵築市・東国東郡・国東市!$D$37</f>
        <v>0</v>
      </c>
      <c r="E17" s="106">
        <f>速見郡・杵築市・東国東郡・国東市!$E$37</f>
        <v>0</v>
      </c>
      <c r="F17" s="106">
        <f>速見郡・杵築市・東国東郡・国東市!$G$37</f>
        <v>0</v>
      </c>
      <c r="G17" s="106">
        <f>速見郡・杵築市・東国東郡・国東市!$H$37</f>
        <v>0</v>
      </c>
      <c r="H17" s="106">
        <f>速見郡・杵築市・東国東郡・国東市!$J$37</f>
        <v>0</v>
      </c>
      <c r="I17" s="106">
        <f>速見郡・杵築市・東国東郡・国東市!$K$37</f>
        <v>0</v>
      </c>
      <c r="J17" s="106">
        <f>速見郡・杵築市・東国東郡・国東市!$M$37</f>
        <v>0</v>
      </c>
      <c r="K17" s="106">
        <f>速見郡・杵築市・東国東郡・国東市!$N$37</f>
        <v>0</v>
      </c>
      <c r="L17" s="106">
        <f>速見郡・杵築市・東国東郡・国東市!$P$37</f>
        <v>260</v>
      </c>
      <c r="M17" s="106">
        <f>速見郡・杵築市・東国東郡・国東市!$Q$37</f>
        <v>0</v>
      </c>
      <c r="N17" s="103"/>
      <c r="O17" s="104"/>
      <c r="P17" s="99">
        <f t="shared" si="0"/>
        <v>260</v>
      </c>
      <c r="Q17" s="99">
        <f t="shared" si="0"/>
        <v>0</v>
      </c>
      <c r="R17" s="81">
        <v>6</v>
      </c>
      <c r="S17" s="113">
        <v>837</v>
      </c>
    </row>
    <row r="18" spans="1:19" ht="37.15" customHeight="1" x14ac:dyDescent="0.2">
      <c r="A18" s="97" t="s">
        <v>154</v>
      </c>
      <c r="B18" s="98" t="s">
        <v>155</v>
      </c>
      <c r="C18" s="81" t="s">
        <v>132</v>
      </c>
      <c r="D18" s="106">
        <f>速見郡・杵築市・東国東郡・国東市!$D$54</f>
        <v>0</v>
      </c>
      <c r="E18" s="106">
        <f>速見郡・杵築市・東国東郡・国東市!$E$54</f>
        <v>0</v>
      </c>
      <c r="F18" s="106">
        <f>速見郡・杵築市・東国東郡・国東市!$G$54</f>
        <v>0</v>
      </c>
      <c r="G18" s="106">
        <f>速見郡・杵築市・東国東郡・国東市!$H$54</f>
        <v>0</v>
      </c>
      <c r="H18" s="106">
        <f>速見郡・杵築市・東国東郡・国東市!$J$54</f>
        <v>0</v>
      </c>
      <c r="I18" s="106">
        <f>速見郡・杵築市・東国東郡・国東市!$K$54</f>
        <v>0</v>
      </c>
      <c r="J18" s="106">
        <f>速見郡・杵築市・東国東郡・国東市!$M$54</f>
        <v>0</v>
      </c>
      <c r="K18" s="106">
        <f>速見郡・杵築市・東国東郡・国東市!$N$54</f>
        <v>0</v>
      </c>
      <c r="L18" s="106">
        <f>速見郡・杵築市・東国東郡・国東市!$P$54</f>
        <v>5200</v>
      </c>
      <c r="M18" s="106">
        <f>速見郡・杵築市・東国東郡・国東市!$Q$54</f>
        <v>0</v>
      </c>
      <c r="N18" s="103"/>
      <c r="O18" s="104"/>
      <c r="P18" s="99">
        <f t="shared" si="0"/>
        <v>5200</v>
      </c>
      <c r="Q18" s="99">
        <f t="shared" si="0"/>
        <v>0</v>
      </c>
      <c r="R18" s="81">
        <v>6</v>
      </c>
      <c r="S18" s="113">
        <v>12897</v>
      </c>
    </row>
    <row r="19" spans="1:19" ht="37.15" customHeight="1" x14ac:dyDescent="0.2">
      <c r="A19" s="97" t="s">
        <v>156</v>
      </c>
      <c r="B19" s="98" t="s">
        <v>157</v>
      </c>
      <c r="C19" s="81" t="s">
        <v>132</v>
      </c>
      <c r="D19" s="106">
        <f>豊後高田市・宇佐市・中津市!$D$21</f>
        <v>1610</v>
      </c>
      <c r="E19" s="106">
        <f>豊後高田市・宇佐市・中津市!$E$21</f>
        <v>0</v>
      </c>
      <c r="F19" s="106">
        <f>豊後高田市・宇佐市・中津市!$G$21</f>
        <v>190</v>
      </c>
      <c r="G19" s="106">
        <f>豊後高田市・宇佐市・中津市!$H$21</f>
        <v>0</v>
      </c>
      <c r="H19" s="106">
        <f>豊後高田市・宇佐市・中津市!$J$21</f>
        <v>80</v>
      </c>
      <c r="I19" s="106">
        <f>豊後高田市・宇佐市・中津市!$K$21</f>
        <v>0</v>
      </c>
      <c r="J19" s="106">
        <f>豊後高田市・宇佐市・中津市!$M$21</f>
        <v>70</v>
      </c>
      <c r="K19" s="106">
        <f>豊後高田市・宇佐市・中津市!$N$21</f>
        <v>0</v>
      </c>
      <c r="L19" s="106">
        <f>豊後高田市・宇佐市・中津市!$P$21</f>
        <v>2750</v>
      </c>
      <c r="M19" s="106">
        <f>豊後高田市・宇佐市・中津市!$Q$21</f>
        <v>0</v>
      </c>
      <c r="N19" s="103"/>
      <c r="O19" s="104"/>
      <c r="P19" s="99">
        <f t="shared" si="0"/>
        <v>4700</v>
      </c>
      <c r="Q19" s="99">
        <f t="shared" si="0"/>
        <v>0</v>
      </c>
      <c r="R19" s="81">
        <v>7</v>
      </c>
      <c r="S19" s="113">
        <v>11071</v>
      </c>
    </row>
    <row r="20" spans="1:19" ht="37.15" customHeight="1" x14ac:dyDescent="0.2">
      <c r="A20" s="97" t="s">
        <v>158</v>
      </c>
      <c r="B20" s="98" t="s">
        <v>159</v>
      </c>
      <c r="C20" s="81" t="s">
        <v>132</v>
      </c>
      <c r="D20" s="106">
        <f>豊後高田市・宇佐市・中津市!$D$41</f>
        <v>2120</v>
      </c>
      <c r="E20" s="106">
        <f>豊後高田市・宇佐市・中津市!$E$41</f>
        <v>0</v>
      </c>
      <c r="F20" s="106">
        <f>豊後高田市・宇佐市・中津市!$G$41</f>
        <v>660</v>
      </c>
      <c r="G20" s="106">
        <f>豊後高田市・宇佐市・中津市!$H$41</f>
        <v>0</v>
      </c>
      <c r="H20" s="106">
        <f>豊後高田市・宇佐市・中津市!$J$41</f>
        <v>620</v>
      </c>
      <c r="I20" s="106">
        <f>豊後高田市・宇佐市・中津市!$K$41</f>
        <v>0</v>
      </c>
      <c r="J20" s="106">
        <f>豊後高田市・宇佐市・中津市!$M$41</f>
        <v>100</v>
      </c>
      <c r="K20" s="106">
        <f>豊後高田市・宇佐市・中津市!$N$41</f>
        <v>0</v>
      </c>
      <c r="L20" s="106">
        <f>豊後高田市・宇佐市・中津市!$P$41</f>
        <v>5020</v>
      </c>
      <c r="M20" s="106">
        <f>豊後高田市・宇佐市・中津市!$Q$41</f>
        <v>0</v>
      </c>
      <c r="N20" s="103"/>
      <c r="O20" s="104"/>
      <c r="P20" s="99">
        <f t="shared" si="0"/>
        <v>8520</v>
      </c>
      <c r="Q20" s="99">
        <f t="shared" si="0"/>
        <v>0</v>
      </c>
      <c r="R20" s="81">
        <v>7</v>
      </c>
      <c r="S20" s="113">
        <v>25886</v>
      </c>
    </row>
    <row r="21" spans="1:19" ht="37.15" customHeight="1" x14ac:dyDescent="0.2">
      <c r="A21" s="97" t="s">
        <v>160</v>
      </c>
      <c r="B21" s="98" t="s">
        <v>161</v>
      </c>
      <c r="C21" s="81" t="s">
        <v>132</v>
      </c>
      <c r="D21" s="106">
        <f>豊後高田市・宇佐市・中津市!$D$60</f>
        <v>3420</v>
      </c>
      <c r="E21" s="106">
        <f>豊後高田市・宇佐市・中津市!$E$60</f>
        <v>0</v>
      </c>
      <c r="F21" s="106">
        <f>豊後高田市・宇佐市・中津市!G$60</f>
        <v>3160</v>
      </c>
      <c r="G21" s="106">
        <f>豊後高田市・宇佐市・中津市!H$60</f>
        <v>0</v>
      </c>
      <c r="H21" s="106">
        <f>豊後高田市・宇佐市・中津市!J$60</f>
        <v>1960</v>
      </c>
      <c r="I21" s="106">
        <f>豊後高田市・宇佐市・中津市!K$60</f>
        <v>0</v>
      </c>
      <c r="J21" s="106">
        <f>豊後高田市・宇佐市・中津市!M$60</f>
        <v>140</v>
      </c>
      <c r="K21" s="106">
        <f>豊後高田市・宇佐市・中津市!N$60</f>
        <v>0</v>
      </c>
      <c r="L21" s="106">
        <f>豊後高田市・宇佐市・中津市!P$60</f>
        <v>5180</v>
      </c>
      <c r="M21" s="106">
        <f>豊後高田市・宇佐市・中津市!Q$60</f>
        <v>0</v>
      </c>
      <c r="N21" s="103"/>
      <c r="O21" s="104"/>
      <c r="P21" s="99">
        <f t="shared" si="0"/>
        <v>13860</v>
      </c>
      <c r="Q21" s="99">
        <f t="shared" si="0"/>
        <v>0</v>
      </c>
      <c r="R21" s="81">
        <v>7</v>
      </c>
      <c r="S21" s="113">
        <v>41804</v>
      </c>
    </row>
    <row r="22" spans="1:19" ht="37.15" customHeight="1" x14ac:dyDescent="0.2">
      <c r="A22" s="97" t="s">
        <v>162</v>
      </c>
      <c r="B22" s="98" t="s">
        <v>163</v>
      </c>
      <c r="C22" s="81" t="s">
        <v>132</v>
      </c>
      <c r="D22" s="106">
        <f>玖珠郡・日田市!$D$24</f>
        <v>0</v>
      </c>
      <c r="E22" s="106">
        <f>玖珠郡・日田市!$E$24</f>
        <v>0</v>
      </c>
      <c r="F22" s="106">
        <f>玖珠郡・日田市!$G$24</f>
        <v>0</v>
      </c>
      <c r="G22" s="106">
        <f>玖珠郡・日田市!$H$24</f>
        <v>0</v>
      </c>
      <c r="H22" s="106">
        <f>玖珠郡・日田市!$J$24</f>
        <v>0</v>
      </c>
      <c r="I22" s="106">
        <f>玖珠郡・日田市!$K$24</f>
        <v>0</v>
      </c>
      <c r="J22" s="106">
        <f>玖珠郡・日田市!$M$24</f>
        <v>0</v>
      </c>
      <c r="K22" s="106">
        <f>玖珠郡・日田市!$N$24</f>
        <v>0</v>
      </c>
      <c r="L22" s="106">
        <f>玖珠郡・日田市!$P$24</f>
        <v>3950</v>
      </c>
      <c r="M22" s="106">
        <f>玖珠郡・日田市!$Q$24</f>
        <v>0</v>
      </c>
      <c r="N22" s="103"/>
      <c r="O22" s="104"/>
      <c r="P22" s="99">
        <f t="shared" si="0"/>
        <v>3950</v>
      </c>
      <c r="Q22" s="99">
        <f t="shared" si="0"/>
        <v>0</v>
      </c>
      <c r="R22" s="81">
        <v>8</v>
      </c>
      <c r="S22" s="113">
        <v>10312</v>
      </c>
    </row>
    <row r="23" spans="1:19" ht="37.15" customHeight="1" x14ac:dyDescent="0.2">
      <c r="A23" s="97" t="s">
        <v>164</v>
      </c>
      <c r="B23" s="98" t="s">
        <v>165</v>
      </c>
      <c r="C23" s="81" t="s">
        <v>132</v>
      </c>
      <c r="D23" s="106">
        <f>玖珠郡・日田市!$D$40</f>
        <v>2900</v>
      </c>
      <c r="E23" s="106">
        <f>玖珠郡・日田市!$E$40</f>
        <v>0</v>
      </c>
      <c r="F23" s="106">
        <f>玖珠郡・日田市!$G$40</f>
        <v>530</v>
      </c>
      <c r="G23" s="106">
        <f>玖珠郡・日田市!$H$40</f>
        <v>0</v>
      </c>
      <c r="H23" s="106">
        <f>玖珠郡・日田市!$J$40</f>
        <v>240</v>
      </c>
      <c r="I23" s="106">
        <f>玖珠郡・日田市!$K$40</f>
        <v>0</v>
      </c>
      <c r="J23" s="106">
        <f>玖珠郡・日田市!$M$40</f>
        <v>6590</v>
      </c>
      <c r="K23" s="106">
        <f>玖珠郡・日田市!$N$40</f>
        <v>0</v>
      </c>
      <c r="L23" s="106">
        <f>玖珠郡・日田市!$P$40</f>
        <v>1250</v>
      </c>
      <c r="M23" s="106">
        <f>玖珠郡・日田市!$Q$40</f>
        <v>0</v>
      </c>
      <c r="N23" s="103"/>
      <c r="O23" s="104"/>
      <c r="P23" s="99">
        <f t="shared" si="0"/>
        <v>11510</v>
      </c>
      <c r="Q23" s="99">
        <f t="shared" si="0"/>
        <v>0</v>
      </c>
      <c r="R23" s="81">
        <v>8</v>
      </c>
      <c r="S23" s="113">
        <v>27725</v>
      </c>
    </row>
    <row r="24" spans="1:19" ht="37.15" customHeight="1" x14ac:dyDescent="0.2">
      <c r="A24" s="97"/>
      <c r="B24" s="98"/>
      <c r="C24" s="81"/>
      <c r="D24" s="106"/>
      <c r="E24" s="104"/>
      <c r="F24" s="106"/>
      <c r="G24" s="104"/>
      <c r="H24" s="106"/>
      <c r="I24" s="104"/>
      <c r="J24" s="106"/>
      <c r="K24" s="104"/>
      <c r="L24" s="106"/>
      <c r="M24" s="104"/>
      <c r="N24" s="103"/>
      <c r="O24" s="104"/>
      <c r="P24" s="99"/>
      <c r="Q24" s="101"/>
      <c r="R24" s="81"/>
      <c r="S24" s="113"/>
    </row>
    <row r="25" spans="1:19" ht="37.15" customHeight="1" x14ac:dyDescent="0.2">
      <c r="A25" s="81" t="s">
        <v>166</v>
      </c>
      <c r="B25" s="98"/>
      <c r="C25" s="81" t="s">
        <v>132</v>
      </c>
      <c r="D25" s="106">
        <f>SUM(D7:D24)</f>
        <v>32080</v>
      </c>
      <c r="E25" s="104"/>
      <c r="F25" s="106">
        <f>SUM(F7:F24)</f>
        <v>11660</v>
      </c>
      <c r="G25" s="104"/>
      <c r="H25" s="106">
        <f>SUM(H7:H24)</f>
        <v>6620</v>
      </c>
      <c r="I25" s="104"/>
      <c r="J25" s="106">
        <f>SUM(J7:J24)</f>
        <v>6900</v>
      </c>
      <c r="K25" s="104"/>
      <c r="L25" s="106">
        <f>SUM(L7:L24)</f>
        <v>136870</v>
      </c>
      <c r="M25" s="104"/>
      <c r="N25" s="103"/>
      <c r="O25" s="104"/>
      <c r="P25" s="99">
        <f>SUM(D25:O25)</f>
        <v>194130</v>
      </c>
      <c r="Q25" s="100">
        <f>SUM(Q7:Q24)</f>
        <v>0</v>
      </c>
      <c r="R25" s="81"/>
      <c r="S25" s="113">
        <f>SUM(S7:S23)</f>
        <v>552909</v>
      </c>
    </row>
    <row r="26" spans="1:19" ht="4.5" hidden="1" customHeight="1" x14ac:dyDescent="0.2">
      <c r="D26" s="114" t="s">
        <v>167</v>
      </c>
      <c r="E26" s="114"/>
      <c r="F26" s="114"/>
      <c r="G26" s="114"/>
      <c r="H26" s="114"/>
      <c r="I26" s="114"/>
      <c r="J26" s="114"/>
      <c r="K26" s="114"/>
      <c r="L26" s="114"/>
      <c r="M26" s="114"/>
      <c r="Q26" s="115"/>
      <c r="R26" s="115"/>
    </row>
    <row r="27" spans="1:19" ht="7.5" hidden="1" customHeight="1" x14ac:dyDescent="0.2"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Q27" s="116"/>
      <c r="R27" s="116"/>
    </row>
    <row r="28" spans="1:19" ht="21.75" hidden="1" customHeight="1" x14ac:dyDescent="0.2"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7">
        <v>36130</v>
      </c>
      <c r="O28" s="117"/>
      <c r="P28" s="119" t="s">
        <v>168</v>
      </c>
      <c r="Q28" s="119"/>
      <c r="R28" s="119"/>
    </row>
    <row r="29" spans="1:19" ht="5.25" hidden="1" customHeight="1" x14ac:dyDescent="0.2">
      <c r="F29" s="92"/>
      <c r="G29" s="93"/>
      <c r="H29" s="93"/>
      <c r="I29" s="93"/>
      <c r="J29" s="93"/>
      <c r="K29" s="93"/>
      <c r="L29" s="93"/>
      <c r="N29" s="118"/>
      <c r="O29" s="118"/>
      <c r="P29" s="120"/>
      <c r="Q29" s="120"/>
      <c r="R29" s="120"/>
    </row>
    <row r="30" spans="1:19" s="94" customFormat="1" ht="17.5" hidden="1" customHeight="1" x14ac:dyDescent="0.2">
      <c r="A30" s="121" t="s">
        <v>116</v>
      </c>
      <c r="B30" s="123" t="s">
        <v>117</v>
      </c>
      <c r="C30" s="125"/>
      <c r="D30" s="127" t="s">
        <v>118</v>
      </c>
      <c r="E30" s="128"/>
      <c r="F30" s="127" t="s">
        <v>119</v>
      </c>
      <c r="G30" s="128"/>
      <c r="H30" s="127" t="s">
        <v>120</v>
      </c>
      <c r="I30" s="128"/>
      <c r="J30" s="127" t="s">
        <v>121</v>
      </c>
      <c r="K30" s="128"/>
      <c r="L30" s="127" t="s">
        <v>169</v>
      </c>
      <c r="M30" s="128"/>
      <c r="N30" s="127"/>
      <c r="O30" s="128"/>
      <c r="P30" s="125" t="s">
        <v>123</v>
      </c>
      <c r="Q30" s="129" t="s">
        <v>124</v>
      </c>
      <c r="R30" s="125" t="s">
        <v>125</v>
      </c>
    </row>
    <row r="31" spans="1:19" s="94" customFormat="1" ht="17.5" hidden="1" customHeight="1" x14ac:dyDescent="0.2">
      <c r="A31" s="122"/>
      <c r="B31" s="124"/>
      <c r="C31" s="126"/>
      <c r="D31" s="95" t="s">
        <v>126</v>
      </c>
      <c r="E31" s="96" t="s">
        <v>127</v>
      </c>
      <c r="F31" s="95" t="s">
        <v>126</v>
      </c>
      <c r="G31" s="96" t="s">
        <v>128</v>
      </c>
      <c r="H31" s="95" t="s">
        <v>126</v>
      </c>
      <c r="I31" s="96" t="s">
        <v>129</v>
      </c>
      <c r="J31" s="95" t="s">
        <v>126</v>
      </c>
      <c r="K31" s="96" t="s">
        <v>170</v>
      </c>
      <c r="L31" s="95" t="s">
        <v>126</v>
      </c>
      <c r="M31" s="96" t="s">
        <v>171</v>
      </c>
      <c r="N31" s="95" t="s">
        <v>126</v>
      </c>
      <c r="O31" s="96" t="s">
        <v>130</v>
      </c>
      <c r="P31" s="126"/>
      <c r="Q31" s="130"/>
      <c r="R31" s="126"/>
    </row>
    <row r="32" spans="1:19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</sheetData>
  <mergeCells count="32">
    <mergeCell ref="D1:M3"/>
    <mergeCell ref="Q1:R2"/>
    <mergeCell ref="N3:O4"/>
    <mergeCell ref="P3:R4"/>
    <mergeCell ref="A5:A6"/>
    <mergeCell ref="B5:B6"/>
    <mergeCell ref="C5:C6"/>
    <mergeCell ref="D5:E5"/>
    <mergeCell ref="F5:G5"/>
    <mergeCell ref="H5:I5"/>
    <mergeCell ref="J5:K5"/>
    <mergeCell ref="L5:M5"/>
    <mergeCell ref="N5:O5"/>
    <mergeCell ref="P5:P6"/>
    <mergeCell ref="Q5:Q6"/>
    <mergeCell ref="R5:R6"/>
    <mergeCell ref="D26:M28"/>
    <mergeCell ref="Q26:R27"/>
    <mergeCell ref="N28:O29"/>
    <mergeCell ref="P28:R29"/>
    <mergeCell ref="A30:A31"/>
    <mergeCell ref="B30:B31"/>
    <mergeCell ref="C30:C31"/>
    <mergeCell ref="D30:E30"/>
    <mergeCell ref="F30:G30"/>
    <mergeCell ref="H30:I30"/>
    <mergeCell ref="J30:K30"/>
    <mergeCell ref="L30:M30"/>
    <mergeCell ref="N30:O30"/>
    <mergeCell ref="P30:P31"/>
    <mergeCell ref="Q30:Q31"/>
    <mergeCell ref="R30:R31"/>
  </mergeCells>
  <phoneticPr fontId="3"/>
  <pageMargins left="0.98" right="0.39370078740157483" top="0.39370078740157483" bottom="0.39370078740157483" header="0.44" footer="0"/>
  <pageSetup paperSize="12" scale="81" orientation="landscape" r:id="rId1"/>
  <headerFooter alignWithMargins="0">
    <oddHeader>&amp;R&amp;"HG丸ｺﾞｼｯｸM-PRO,ﾒﾃﾞｨｳﾑ"&amp;9PAGE.&amp;P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9D79-3A92-4907-B58E-BAAD1C0E0CDF}">
  <dimension ref="A1:Q122"/>
  <sheetViews>
    <sheetView showZeros="0" zoomScaleNormal="100" workbookViewId="0">
      <selection activeCell="P5" sqref="P5:P6"/>
    </sheetView>
  </sheetViews>
  <sheetFormatPr defaultColWidth="9" defaultRowHeight="13.5" customHeight="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47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86</v>
      </c>
      <c r="L4" s="137" t="s">
        <v>87</v>
      </c>
      <c r="M4" s="137"/>
      <c r="N4" s="137"/>
      <c r="O4" s="137" t="s">
        <v>88</v>
      </c>
      <c r="P4" s="137"/>
      <c r="Q4" s="29" t="s">
        <v>90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92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34</v>
      </c>
      <c r="B9" s="3" t="s">
        <v>0</v>
      </c>
      <c r="C9" s="133" t="s">
        <v>30</v>
      </c>
      <c r="D9" s="133"/>
      <c r="E9" s="133"/>
      <c r="F9" s="133" t="s">
        <v>5</v>
      </c>
      <c r="G9" s="133"/>
      <c r="H9" s="133"/>
      <c r="I9" s="133" t="s">
        <v>31</v>
      </c>
      <c r="J9" s="133"/>
      <c r="K9" s="133"/>
      <c r="L9" s="133" t="s">
        <v>35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36</v>
      </c>
      <c r="D10" s="133"/>
      <c r="E10" s="133"/>
      <c r="F10" s="133" t="s">
        <v>37</v>
      </c>
      <c r="G10" s="133"/>
      <c r="H10" s="133"/>
      <c r="I10" s="133" t="s">
        <v>38</v>
      </c>
      <c r="J10" s="133"/>
      <c r="K10" s="133"/>
      <c r="L10" s="133" t="s">
        <v>39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41</v>
      </c>
      <c r="B11" s="7" t="s">
        <v>42</v>
      </c>
      <c r="C11" s="53" t="s">
        <v>43</v>
      </c>
      <c r="D11" s="25" t="s">
        <v>76</v>
      </c>
      <c r="E11" s="8" t="s">
        <v>2</v>
      </c>
      <c r="F11" s="8" t="s">
        <v>43</v>
      </c>
      <c r="G11" s="25" t="s">
        <v>76</v>
      </c>
      <c r="H11" s="8" t="s">
        <v>2</v>
      </c>
      <c r="I11" s="8" t="s">
        <v>43</v>
      </c>
      <c r="J11" s="25" t="s">
        <v>76</v>
      </c>
      <c r="K11" s="8" t="s">
        <v>2</v>
      </c>
      <c r="L11" s="8" t="s">
        <v>43</v>
      </c>
      <c r="M11" s="25" t="s">
        <v>76</v>
      </c>
      <c r="N11" s="8" t="s">
        <v>2</v>
      </c>
      <c r="O11" s="8" t="s">
        <v>77</v>
      </c>
      <c r="P11" s="58" t="s">
        <v>78</v>
      </c>
      <c r="Q11" s="8" t="s">
        <v>2</v>
      </c>
    </row>
    <row r="12" spans="1:17" s="34" customFormat="1" ht="12" customHeight="1" x14ac:dyDescent="0.2">
      <c r="A12" s="32"/>
      <c r="B12" s="13"/>
      <c r="C12" s="55"/>
      <c r="D12" s="33"/>
      <c r="E12" s="33"/>
      <c r="F12" s="33"/>
      <c r="G12" s="33"/>
      <c r="H12" s="33"/>
      <c r="I12" s="33"/>
      <c r="J12" s="33"/>
      <c r="K12" s="33"/>
      <c r="L12" s="33"/>
      <c r="M12" s="16"/>
      <c r="N12" s="33"/>
      <c r="O12" s="33"/>
      <c r="P12" s="16"/>
      <c r="Q12" s="16"/>
    </row>
    <row r="13" spans="1:17" s="34" customFormat="1" ht="12" customHeight="1" x14ac:dyDescent="0.2">
      <c r="A13" s="32" t="s">
        <v>17</v>
      </c>
      <c r="B13" s="13">
        <v>2</v>
      </c>
      <c r="C13" s="55" t="s">
        <v>212</v>
      </c>
      <c r="D13" s="33">
        <v>1340</v>
      </c>
      <c r="E13" s="33"/>
      <c r="F13" s="33" t="s">
        <v>213</v>
      </c>
      <c r="G13" s="33">
        <v>160</v>
      </c>
      <c r="H13" s="33"/>
      <c r="I13" s="33"/>
      <c r="J13" s="33"/>
      <c r="K13" s="33"/>
      <c r="L13" s="33"/>
      <c r="M13" s="16"/>
      <c r="N13" s="33"/>
      <c r="O13" s="68" t="s">
        <v>214</v>
      </c>
      <c r="P13" s="62">
        <v>390</v>
      </c>
      <c r="Q13" s="62"/>
    </row>
    <row r="14" spans="1:17" s="34" customFormat="1" ht="12" customHeight="1" x14ac:dyDescent="0.2">
      <c r="A14" s="32" t="s">
        <v>45</v>
      </c>
      <c r="B14" s="13"/>
      <c r="C14" s="55" t="s">
        <v>215</v>
      </c>
      <c r="D14" s="33">
        <v>1700</v>
      </c>
      <c r="E14" s="33"/>
      <c r="F14" s="33"/>
      <c r="G14" s="33"/>
      <c r="H14" s="33"/>
      <c r="I14" s="33"/>
      <c r="J14" s="33"/>
      <c r="K14" s="33"/>
      <c r="L14" s="33"/>
      <c r="M14" s="16"/>
      <c r="N14" s="33"/>
      <c r="O14" s="68" t="s">
        <v>216</v>
      </c>
      <c r="P14" s="62">
        <v>2460</v>
      </c>
      <c r="Q14" s="62"/>
    </row>
    <row r="15" spans="1:17" s="34" customFormat="1" ht="12" customHeight="1" x14ac:dyDescent="0.2">
      <c r="A15" s="32"/>
      <c r="B15" s="13"/>
      <c r="C15" s="55"/>
      <c r="D15" s="33"/>
      <c r="E15" s="33"/>
      <c r="F15" s="33"/>
      <c r="G15" s="33"/>
      <c r="H15" s="33"/>
      <c r="I15" s="33"/>
      <c r="J15" s="33"/>
      <c r="K15" s="33"/>
      <c r="L15" s="33"/>
      <c r="M15" s="16"/>
      <c r="N15" s="33"/>
      <c r="O15" s="68" t="s">
        <v>217</v>
      </c>
      <c r="P15" s="62">
        <v>190</v>
      </c>
      <c r="Q15" s="62"/>
    </row>
    <row r="16" spans="1:17" s="34" customFormat="1" ht="12" customHeight="1" x14ac:dyDescent="0.2">
      <c r="A16" s="32"/>
      <c r="B16" s="13"/>
      <c r="C16" s="55"/>
      <c r="D16" s="33"/>
      <c r="E16" s="33"/>
      <c r="F16" s="33"/>
      <c r="G16" s="33"/>
      <c r="H16" s="33"/>
      <c r="I16" s="33"/>
      <c r="J16" s="33"/>
      <c r="K16" s="33"/>
      <c r="L16" s="33"/>
      <c r="M16" s="16"/>
      <c r="N16" s="33"/>
      <c r="O16" s="68" t="s">
        <v>218</v>
      </c>
      <c r="P16" s="62">
        <v>2240</v>
      </c>
      <c r="Q16" s="62"/>
    </row>
    <row r="17" spans="1:17" s="34" customFormat="1" ht="12" customHeight="1" x14ac:dyDescent="0.2">
      <c r="A17" s="32"/>
      <c r="B17" s="13"/>
      <c r="C17" s="55"/>
      <c r="D17" s="33"/>
      <c r="E17" s="33"/>
      <c r="F17" s="33"/>
      <c r="G17" s="33"/>
      <c r="H17" s="33"/>
      <c r="I17" s="33"/>
      <c r="J17" s="33"/>
      <c r="K17" s="33"/>
      <c r="L17" s="33"/>
      <c r="M17" s="16"/>
      <c r="N17" s="33"/>
      <c r="O17" s="68" t="s">
        <v>219</v>
      </c>
      <c r="P17" s="62">
        <v>330</v>
      </c>
      <c r="Q17" s="62"/>
    </row>
    <row r="18" spans="1:17" s="34" customFormat="1" ht="12" customHeight="1" x14ac:dyDescent="0.2">
      <c r="A18" s="32"/>
      <c r="B18" s="13"/>
      <c r="C18" s="55"/>
      <c r="D18" s="33"/>
      <c r="E18" s="33"/>
      <c r="F18" s="33"/>
      <c r="G18" s="33"/>
      <c r="H18" s="33"/>
      <c r="I18" s="33"/>
      <c r="J18" s="33"/>
      <c r="K18" s="33"/>
      <c r="L18" s="33"/>
      <c r="M18" s="16"/>
      <c r="N18" s="33"/>
      <c r="O18" s="68" t="s">
        <v>220</v>
      </c>
      <c r="P18" s="62">
        <v>110</v>
      </c>
      <c r="Q18" s="62"/>
    </row>
    <row r="19" spans="1:17" s="34" customFormat="1" ht="12" customHeight="1" x14ac:dyDescent="0.2">
      <c r="A19" s="32"/>
      <c r="B19" s="13"/>
      <c r="C19" s="55"/>
      <c r="D19" s="33"/>
      <c r="E19" s="33"/>
      <c r="F19" s="33"/>
      <c r="G19" s="33"/>
      <c r="H19" s="33"/>
      <c r="I19" s="33"/>
      <c r="J19" s="33"/>
      <c r="K19" s="33"/>
      <c r="L19" s="33"/>
      <c r="M19" s="16"/>
      <c r="N19" s="33"/>
      <c r="O19" s="68" t="s">
        <v>221</v>
      </c>
      <c r="P19" s="62">
        <v>240</v>
      </c>
      <c r="Q19" s="62"/>
    </row>
    <row r="20" spans="1:17" s="34" customFormat="1" ht="12" customHeight="1" x14ac:dyDescent="0.2">
      <c r="A20" s="32"/>
      <c r="B20" s="13"/>
      <c r="C20" s="55"/>
      <c r="D20" s="33"/>
      <c r="E20" s="33"/>
      <c r="F20" s="33"/>
      <c r="G20" s="33"/>
      <c r="H20" s="33"/>
      <c r="I20" s="33"/>
      <c r="J20" s="33"/>
      <c r="K20" s="33"/>
      <c r="L20" s="33"/>
      <c r="M20" s="16"/>
      <c r="N20" s="33"/>
      <c r="O20" s="69" t="s">
        <v>222</v>
      </c>
      <c r="P20" s="62">
        <v>920</v>
      </c>
      <c r="Q20" s="62"/>
    </row>
    <row r="21" spans="1:17" s="34" customFormat="1" ht="12" customHeight="1" x14ac:dyDescent="0.2">
      <c r="A21" s="32"/>
      <c r="B21" s="13"/>
      <c r="C21" s="55"/>
      <c r="D21" s="33"/>
      <c r="E21" s="33"/>
      <c r="F21" s="33"/>
      <c r="G21" s="33"/>
      <c r="H21" s="33"/>
      <c r="I21" s="33"/>
      <c r="J21" s="33"/>
      <c r="K21" s="33"/>
      <c r="L21" s="33"/>
      <c r="M21" s="16"/>
      <c r="N21" s="33"/>
      <c r="O21" s="68" t="s">
        <v>223</v>
      </c>
      <c r="P21" s="62">
        <v>320</v>
      </c>
      <c r="Q21" s="62"/>
    </row>
    <row r="22" spans="1:17" s="34" customFormat="1" ht="12" customHeight="1" x14ac:dyDescent="0.2">
      <c r="A22" s="32"/>
      <c r="B22" s="13"/>
      <c r="C22" s="55"/>
      <c r="D22" s="33"/>
      <c r="E22" s="33"/>
      <c r="F22" s="33"/>
      <c r="G22" s="33"/>
      <c r="H22" s="33"/>
      <c r="I22" s="33"/>
      <c r="J22" s="33"/>
      <c r="K22" s="33"/>
      <c r="L22" s="33"/>
      <c r="M22" s="16"/>
      <c r="N22" s="33"/>
      <c r="O22" s="68" t="s">
        <v>224</v>
      </c>
      <c r="P22" s="62">
        <v>220</v>
      </c>
      <c r="Q22" s="62"/>
    </row>
    <row r="23" spans="1:17" s="34" customFormat="1" ht="12" customHeight="1" x14ac:dyDescent="0.2">
      <c r="A23" s="32"/>
      <c r="B23" s="13"/>
      <c r="C23" s="55"/>
      <c r="D23" s="33"/>
      <c r="E23" s="33"/>
      <c r="F23" s="33"/>
      <c r="G23" s="33"/>
      <c r="H23" s="33"/>
      <c r="I23" s="16"/>
      <c r="J23" s="33"/>
      <c r="K23" s="33"/>
      <c r="L23" s="16"/>
      <c r="M23" s="16"/>
      <c r="N23" s="33"/>
      <c r="O23" s="68" t="s">
        <v>225</v>
      </c>
      <c r="P23" s="62">
        <v>190</v>
      </c>
      <c r="Q23" s="62"/>
    </row>
    <row r="24" spans="1:17" s="34" customFormat="1" ht="12" customHeight="1" x14ac:dyDescent="0.2">
      <c r="A24" s="32"/>
      <c r="B24" s="13"/>
      <c r="C24" s="55"/>
      <c r="D24" s="33"/>
      <c r="E24" s="33"/>
      <c r="F24" s="33"/>
      <c r="G24" s="33"/>
      <c r="H24" s="33"/>
      <c r="I24" s="16"/>
      <c r="J24" s="33"/>
      <c r="K24" s="33"/>
      <c r="L24" s="16"/>
      <c r="M24" s="16"/>
      <c r="N24" s="33"/>
      <c r="O24" s="68" t="s">
        <v>226</v>
      </c>
      <c r="P24" s="62">
        <v>650</v>
      </c>
      <c r="Q24" s="62"/>
    </row>
    <row r="25" spans="1:17" s="34" customFormat="1" ht="12" customHeight="1" x14ac:dyDescent="0.2">
      <c r="A25" s="32"/>
      <c r="B25" s="13"/>
      <c r="C25" s="55"/>
      <c r="D25" s="33"/>
      <c r="E25" s="33"/>
      <c r="F25" s="33"/>
      <c r="G25" s="33"/>
      <c r="H25" s="33"/>
      <c r="I25" s="33"/>
      <c r="J25" s="33"/>
      <c r="K25" s="33"/>
      <c r="L25" s="33"/>
      <c r="M25" s="16"/>
      <c r="N25" s="33"/>
      <c r="O25" s="68"/>
      <c r="P25" s="62"/>
      <c r="Q25" s="62"/>
    </row>
    <row r="26" spans="1:17" s="34" customFormat="1" ht="12" customHeight="1" x14ac:dyDescent="0.2">
      <c r="A26" s="32"/>
      <c r="B26" s="13"/>
      <c r="C26" s="55"/>
      <c r="D26" s="33"/>
      <c r="E26" s="33"/>
      <c r="F26" s="33"/>
      <c r="G26" s="33"/>
      <c r="H26" s="33"/>
      <c r="I26" s="33"/>
      <c r="J26" s="33"/>
      <c r="K26" s="33"/>
      <c r="L26" s="33"/>
      <c r="M26" s="16"/>
      <c r="N26" s="33"/>
      <c r="O26" s="35"/>
      <c r="P26" s="16"/>
      <c r="Q26" s="16"/>
    </row>
    <row r="27" spans="1:17" s="34" customFormat="1" ht="12" customHeight="1" x14ac:dyDescent="0.2">
      <c r="A27" s="32"/>
      <c r="B27" s="13"/>
      <c r="C27" s="55"/>
      <c r="D27" s="33"/>
      <c r="E27" s="33"/>
      <c r="F27" s="33"/>
      <c r="G27" s="33"/>
      <c r="H27" s="33"/>
      <c r="I27" s="33"/>
      <c r="J27" s="33"/>
      <c r="K27" s="33"/>
      <c r="L27" s="33"/>
      <c r="M27" s="16"/>
      <c r="N27" s="33"/>
      <c r="O27" s="36"/>
      <c r="P27" s="59"/>
      <c r="Q27" s="16"/>
    </row>
    <row r="28" spans="1:17" s="34" customFormat="1" ht="12" customHeight="1" x14ac:dyDescent="0.2">
      <c r="A28" s="32"/>
      <c r="B28" s="13"/>
      <c r="C28" s="55"/>
      <c r="D28" s="33"/>
      <c r="E28" s="33"/>
      <c r="F28" s="33"/>
      <c r="G28" s="33"/>
      <c r="H28" s="33"/>
      <c r="I28" s="33"/>
      <c r="J28" s="33"/>
      <c r="K28" s="33"/>
      <c r="L28" s="33"/>
      <c r="M28" s="16"/>
      <c r="N28" s="33"/>
      <c r="O28" s="36"/>
      <c r="P28" s="59"/>
      <c r="Q28" s="16"/>
    </row>
    <row r="29" spans="1:17" s="34" customFormat="1" ht="12" customHeight="1" x14ac:dyDescent="0.2">
      <c r="A29" s="32"/>
      <c r="B29" s="13"/>
      <c r="C29" s="55"/>
      <c r="D29" s="33"/>
      <c r="E29" s="33"/>
      <c r="F29" s="33"/>
      <c r="G29" s="33"/>
      <c r="H29" s="33"/>
      <c r="I29" s="33"/>
      <c r="J29" s="33"/>
      <c r="K29" s="33"/>
      <c r="L29" s="33"/>
      <c r="M29" s="16"/>
      <c r="N29" s="33"/>
      <c r="O29" s="36"/>
      <c r="P29" s="59"/>
      <c r="Q29" s="16"/>
    </row>
    <row r="30" spans="1:17" s="34" customFormat="1" ht="12" customHeight="1" x14ac:dyDescent="0.2">
      <c r="A30" s="32"/>
      <c r="B30" s="13"/>
      <c r="C30" s="55"/>
      <c r="D30" s="33"/>
      <c r="E30" s="33"/>
      <c r="F30" s="33"/>
      <c r="G30" s="33"/>
      <c r="H30" s="33"/>
      <c r="I30" s="33"/>
      <c r="J30" s="33"/>
      <c r="K30" s="33"/>
      <c r="L30" s="33"/>
      <c r="M30" s="16"/>
      <c r="N30" s="33"/>
      <c r="O30" s="33"/>
      <c r="P30" s="16"/>
      <c r="Q30" s="16"/>
    </row>
    <row r="31" spans="1:17" s="34" customFormat="1" ht="12" customHeight="1" x14ac:dyDescent="0.2">
      <c r="A31" s="37" t="s">
        <v>80</v>
      </c>
      <c r="B31" s="13">
        <f>D33+G33+J33+M33+P33</f>
        <v>11460</v>
      </c>
      <c r="C31" s="55"/>
      <c r="D31" s="33"/>
      <c r="E31" s="33"/>
      <c r="F31" s="33"/>
      <c r="G31" s="33"/>
      <c r="H31" s="33"/>
      <c r="I31" s="33"/>
      <c r="J31" s="33"/>
      <c r="K31" s="33"/>
      <c r="L31" s="33"/>
      <c r="M31" s="16"/>
      <c r="N31" s="33"/>
      <c r="O31" s="33"/>
      <c r="P31" s="16"/>
      <c r="Q31" s="16"/>
    </row>
    <row r="32" spans="1:17" s="34" customFormat="1" ht="12" customHeight="1" x14ac:dyDescent="0.2">
      <c r="A32" s="32"/>
      <c r="B32" s="13"/>
      <c r="C32" s="55"/>
      <c r="D32" s="33"/>
      <c r="E32" s="33"/>
      <c r="F32" s="33"/>
      <c r="G32" s="33"/>
      <c r="H32" s="33"/>
      <c r="I32" s="33"/>
      <c r="J32" s="33"/>
      <c r="K32" s="33"/>
      <c r="L32" s="33"/>
      <c r="M32" s="16"/>
      <c r="N32" s="33"/>
      <c r="O32" s="33"/>
      <c r="P32" s="16"/>
      <c r="Q32" s="16"/>
    </row>
    <row r="33" spans="1:17" s="34" customFormat="1" ht="12" customHeight="1" thickBot="1" x14ac:dyDescent="0.25">
      <c r="A33" s="38" t="s">
        <v>81</v>
      </c>
      <c r="B33" s="14">
        <f>E33+H33+K33+N33+Q33</f>
        <v>0</v>
      </c>
      <c r="C33" s="82" t="s">
        <v>6</v>
      </c>
      <c r="D33" s="17">
        <f>SUM(D13:D32)</f>
        <v>3040</v>
      </c>
      <c r="E33" s="17">
        <f>SUM(E13:E32)</f>
        <v>0</v>
      </c>
      <c r="F33" s="39" t="s">
        <v>6</v>
      </c>
      <c r="G33" s="17">
        <f>SUM(G13:G32)</f>
        <v>160</v>
      </c>
      <c r="H33" s="17">
        <f>SUM(H13:H32)</f>
        <v>0</v>
      </c>
      <c r="I33" s="39" t="s">
        <v>6</v>
      </c>
      <c r="J33" s="17">
        <f>SUM(J13:J32)</f>
        <v>0</v>
      </c>
      <c r="K33" s="17">
        <f>SUM(K13:K32)</f>
        <v>0</v>
      </c>
      <c r="L33" s="39" t="s">
        <v>6</v>
      </c>
      <c r="M33" s="17"/>
      <c r="N33" s="17"/>
      <c r="O33" s="39" t="s">
        <v>79</v>
      </c>
      <c r="P33" s="17">
        <f>SUM(P13:P32)</f>
        <v>8260</v>
      </c>
      <c r="Q33" s="17">
        <f>SUM(Q13:Q32)</f>
        <v>0</v>
      </c>
    </row>
    <row r="34" spans="1:17" s="34" customFormat="1" ht="12" customHeight="1" x14ac:dyDescent="0.2">
      <c r="A34" s="37"/>
      <c r="B34" s="13"/>
      <c r="C34" s="83"/>
      <c r="D34" s="40"/>
      <c r="E34" s="40"/>
      <c r="F34" s="40"/>
      <c r="G34" s="40"/>
      <c r="H34" s="40"/>
      <c r="I34" s="40"/>
      <c r="J34" s="40"/>
      <c r="K34" s="40"/>
      <c r="L34" s="41"/>
      <c r="M34" s="42"/>
      <c r="N34" s="43"/>
      <c r="P34" s="42"/>
      <c r="Q34" s="42"/>
    </row>
    <row r="35" spans="1:17" s="34" customFormat="1" ht="11" x14ac:dyDescent="0.2">
      <c r="A35" s="32" t="s">
        <v>18</v>
      </c>
      <c r="B35" s="13">
        <v>3</v>
      </c>
      <c r="C35" s="55" t="s">
        <v>227</v>
      </c>
      <c r="D35" s="33">
        <v>410</v>
      </c>
      <c r="E35" s="33"/>
      <c r="F35" s="33" t="s">
        <v>228</v>
      </c>
      <c r="G35" s="33">
        <v>360</v>
      </c>
      <c r="H35" s="33"/>
      <c r="I35" s="33" t="s">
        <v>229</v>
      </c>
      <c r="J35" s="33">
        <v>150</v>
      </c>
      <c r="K35" s="33"/>
      <c r="L35" s="33"/>
      <c r="M35" s="16"/>
      <c r="N35" s="33"/>
      <c r="O35" s="68" t="s">
        <v>230</v>
      </c>
      <c r="P35" s="16">
        <v>960</v>
      </c>
      <c r="Q35" s="16"/>
    </row>
    <row r="36" spans="1:17" s="34" customFormat="1" ht="12" customHeight="1" x14ac:dyDescent="0.2">
      <c r="A36" s="32" t="s">
        <v>16</v>
      </c>
      <c r="B36" s="13"/>
      <c r="C36" s="55"/>
      <c r="D36" s="33"/>
      <c r="E36" s="33"/>
      <c r="F36" s="33"/>
      <c r="G36" s="33"/>
      <c r="H36" s="33"/>
      <c r="I36" s="33"/>
      <c r="J36" s="33"/>
      <c r="K36" s="33"/>
      <c r="L36" s="33"/>
      <c r="M36" s="16"/>
      <c r="N36" s="33"/>
      <c r="O36" s="68" t="s">
        <v>231</v>
      </c>
      <c r="P36" s="16">
        <v>1040</v>
      </c>
      <c r="Q36" s="16"/>
    </row>
    <row r="37" spans="1:17" s="34" customFormat="1" ht="12" customHeight="1" x14ac:dyDescent="0.2">
      <c r="A37" s="32"/>
      <c r="B37" s="13"/>
      <c r="C37" s="55"/>
      <c r="D37" s="33"/>
      <c r="E37" s="33"/>
      <c r="F37" s="33"/>
      <c r="G37" s="33"/>
      <c r="H37" s="33"/>
      <c r="I37" s="33"/>
      <c r="J37" s="33"/>
      <c r="K37" s="33"/>
      <c r="L37" s="33"/>
      <c r="M37" s="16"/>
      <c r="N37" s="33"/>
      <c r="O37" s="68" t="s">
        <v>232</v>
      </c>
      <c r="P37" s="16">
        <v>140</v>
      </c>
      <c r="Q37" s="16"/>
    </row>
    <row r="38" spans="1:17" s="34" customFormat="1" ht="12" customHeight="1" x14ac:dyDescent="0.2">
      <c r="A38" s="32"/>
      <c r="B38" s="13"/>
      <c r="C38" s="55"/>
      <c r="D38" s="33"/>
      <c r="E38" s="33"/>
      <c r="F38" s="33"/>
      <c r="G38" s="33"/>
      <c r="H38" s="33"/>
      <c r="I38" s="33"/>
      <c r="J38" s="33"/>
      <c r="K38" s="33"/>
      <c r="L38" s="33"/>
      <c r="M38" s="16"/>
      <c r="N38" s="33"/>
      <c r="O38" s="69"/>
      <c r="P38" s="16"/>
      <c r="Q38" s="16"/>
    </row>
    <row r="39" spans="1:17" s="34" customFormat="1" ht="12" customHeight="1" x14ac:dyDescent="0.2">
      <c r="A39" s="32"/>
      <c r="B39" s="13"/>
      <c r="C39" s="55"/>
      <c r="D39" s="33"/>
      <c r="E39" s="33"/>
      <c r="F39" s="33"/>
      <c r="G39" s="33"/>
      <c r="H39" s="33"/>
      <c r="I39" s="33"/>
      <c r="J39" s="33"/>
      <c r="K39" s="33"/>
      <c r="L39" s="33"/>
      <c r="M39" s="16"/>
      <c r="N39" s="33"/>
      <c r="O39" s="68"/>
      <c r="P39" s="16"/>
      <c r="Q39" s="16"/>
    </row>
    <row r="40" spans="1:17" s="34" customFormat="1" ht="12" customHeight="1" x14ac:dyDescent="0.2">
      <c r="A40" s="37" t="s">
        <v>80</v>
      </c>
      <c r="B40" s="13">
        <f>D42+G42+J42+M42+P42</f>
        <v>3060</v>
      </c>
      <c r="C40" s="55"/>
      <c r="D40" s="33"/>
      <c r="E40" s="33"/>
      <c r="F40" s="33"/>
      <c r="G40" s="33"/>
      <c r="H40" s="33"/>
      <c r="I40" s="33"/>
      <c r="J40" s="33"/>
      <c r="K40" s="33"/>
      <c r="L40" s="33"/>
      <c r="M40" s="16"/>
      <c r="N40" s="33"/>
      <c r="O40" s="68"/>
      <c r="P40" s="16"/>
      <c r="Q40" s="16"/>
    </row>
    <row r="41" spans="1:17" s="34" customFormat="1" ht="12" customHeight="1" x14ac:dyDescent="0.2">
      <c r="A41" s="32"/>
      <c r="B41" s="13"/>
      <c r="C41" s="55"/>
      <c r="D41" s="33"/>
      <c r="E41" s="33"/>
      <c r="F41" s="33"/>
      <c r="G41" s="33"/>
      <c r="H41" s="33"/>
      <c r="I41" s="33"/>
      <c r="J41" s="33"/>
      <c r="K41" s="33"/>
      <c r="L41" s="33"/>
      <c r="M41" s="16"/>
      <c r="N41" s="33"/>
      <c r="O41" s="36"/>
      <c r="P41" s="16"/>
      <c r="Q41" s="16"/>
    </row>
    <row r="42" spans="1:17" s="34" customFormat="1" ht="12" customHeight="1" thickBot="1" x14ac:dyDescent="0.25">
      <c r="A42" s="38" t="s">
        <v>81</v>
      </c>
      <c r="B42" s="14">
        <f>E42+H42+K42+N42+Q42</f>
        <v>0</v>
      </c>
      <c r="C42" s="82" t="s">
        <v>6</v>
      </c>
      <c r="D42" s="17">
        <f>SUM(D35:D41)</f>
        <v>410</v>
      </c>
      <c r="E42" s="17">
        <f>SUM(E35:E41)</f>
        <v>0</v>
      </c>
      <c r="F42" s="39" t="s">
        <v>6</v>
      </c>
      <c r="G42" s="17">
        <f>SUM(G35:G41)</f>
        <v>360</v>
      </c>
      <c r="H42" s="17">
        <f>SUM(H35:H41)</f>
        <v>0</v>
      </c>
      <c r="I42" s="39" t="s">
        <v>6</v>
      </c>
      <c r="J42" s="17">
        <f>SUM(J35:J41)</f>
        <v>150</v>
      </c>
      <c r="K42" s="17">
        <f>SUM(K35:K41)</f>
        <v>0</v>
      </c>
      <c r="L42" s="39" t="s">
        <v>6</v>
      </c>
      <c r="M42" s="17"/>
      <c r="N42" s="17"/>
      <c r="O42" s="39" t="s">
        <v>79</v>
      </c>
      <c r="P42" s="17">
        <f>SUM(P35:P41)</f>
        <v>2140</v>
      </c>
      <c r="Q42" s="17">
        <f>SUM(Q35:Q41)</f>
        <v>0</v>
      </c>
    </row>
    <row r="43" spans="1:17" s="34" customFormat="1" ht="12" customHeight="1" x14ac:dyDescent="0.2">
      <c r="A43" s="32"/>
      <c r="B43" s="13"/>
      <c r="C43" s="83"/>
      <c r="D43" s="33"/>
      <c r="E43" s="33"/>
      <c r="F43" s="44"/>
      <c r="G43" s="33"/>
      <c r="H43" s="33"/>
      <c r="I43" s="33"/>
      <c r="J43" s="33"/>
      <c r="K43" s="33"/>
      <c r="L43" s="33"/>
      <c r="M43" s="16"/>
      <c r="N43" s="33"/>
      <c r="O43" s="36"/>
      <c r="P43" s="16"/>
      <c r="Q43" s="16"/>
    </row>
    <row r="44" spans="1:17" s="34" customFormat="1" ht="12" customHeight="1" x14ac:dyDescent="0.2">
      <c r="A44" s="32" t="s">
        <v>19</v>
      </c>
      <c r="B44" s="13">
        <v>4</v>
      </c>
      <c r="C44" s="55" t="s">
        <v>233</v>
      </c>
      <c r="D44" s="33">
        <v>680</v>
      </c>
      <c r="E44" s="33"/>
      <c r="F44" s="33" t="s">
        <v>234</v>
      </c>
      <c r="G44" s="33">
        <v>560</v>
      </c>
      <c r="H44" s="33"/>
      <c r="I44" s="33" t="s">
        <v>235</v>
      </c>
      <c r="J44" s="33">
        <v>230</v>
      </c>
      <c r="K44" s="33"/>
      <c r="L44" s="33"/>
      <c r="M44" s="16"/>
      <c r="N44" s="33"/>
      <c r="O44" s="36" t="s">
        <v>236</v>
      </c>
      <c r="P44" s="16">
        <v>1050</v>
      </c>
      <c r="Q44" s="16"/>
    </row>
    <row r="45" spans="1:17" s="34" customFormat="1" ht="12" customHeight="1" x14ac:dyDescent="0.2">
      <c r="A45" s="32" t="s">
        <v>45</v>
      </c>
      <c r="B45" s="13"/>
      <c r="C45" s="55"/>
      <c r="D45" s="33"/>
      <c r="E45" s="33"/>
      <c r="F45" s="33"/>
      <c r="G45" s="33"/>
      <c r="H45" s="33"/>
      <c r="I45" s="33"/>
      <c r="J45" s="33"/>
      <c r="K45" s="33"/>
      <c r="L45" s="33"/>
      <c r="M45" s="16"/>
      <c r="N45" s="33"/>
      <c r="O45" s="36" t="s">
        <v>237</v>
      </c>
      <c r="P45" s="16">
        <v>1140</v>
      </c>
      <c r="Q45" s="16"/>
    </row>
    <row r="46" spans="1:17" s="34" customFormat="1" ht="12" customHeight="1" x14ac:dyDescent="0.2">
      <c r="A46" s="32"/>
      <c r="B46" s="13"/>
      <c r="C46" s="55"/>
      <c r="D46" s="33"/>
      <c r="E46" s="33"/>
      <c r="F46" s="33"/>
      <c r="G46" s="33"/>
      <c r="H46" s="33"/>
      <c r="I46" s="33"/>
      <c r="J46" s="33"/>
      <c r="K46" s="33"/>
      <c r="L46" s="33"/>
      <c r="M46" s="16"/>
      <c r="N46" s="33"/>
      <c r="O46" s="36" t="s">
        <v>238</v>
      </c>
      <c r="P46" s="16">
        <v>1140</v>
      </c>
      <c r="Q46" s="16"/>
    </row>
    <row r="47" spans="1:17" s="34" customFormat="1" ht="12" customHeight="1" x14ac:dyDescent="0.2">
      <c r="A47" s="32"/>
      <c r="B47" s="13"/>
      <c r="C47" s="55"/>
      <c r="D47" s="33"/>
      <c r="E47" s="33"/>
      <c r="F47" s="33"/>
      <c r="G47" s="33"/>
      <c r="H47" s="33"/>
      <c r="I47" s="33"/>
      <c r="J47" s="33"/>
      <c r="K47" s="33"/>
      <c r="L47" s="33"/>
      <c r="M47" s="16"/>
      <c r="N47" s="33"/>
      <c r="O47" s="36" t="s">
        <v>239</v>
      </c>
      <c r="P47" s="16">
        <v>680</v>
      </c>
      <c r="Q47" s="16"/>
    </row>
    <row r="48" spans="1:17" s="34" customFormat="1" ht="12" customHeight="1" x14ac:dyDescent="0.2">
      <c r="A48" s="32"/>
      <c r="B48" s="46"/>
      <c r="C48" s="55"/>
      <c r="D48" s="33"/>
      <c r="E48" s="33"/>
      <c r="F48" s="33"/>
      <c r="G48" s="33"/>
      <c r="H48" s="33"/>
      <c r="I48" s="33"/>
      <c r="J48" s="33"/>
      <c r="K48" s="33"/>
      <c r="L48" s="33"/>
      <c r="M48" s="16"/>
      <c r="N48" s="33"/>
      <c r="O48" s="45" t="s">
        <v>240</v>
      </c>
      <c r="P48" s="16">
        <v>720</v>
      </c>
      <c r="Q48" s="16"/>
    </row>
    <row r="49" spans="1:17" s="34" customFormat="1" ht="12" customHeight="1" x14ac:dyDescent="0.2">
      <c r="A49" s="32"/>
      <c r="B49" s="13"/>
      <c r="C49" s="55"/>
      <c r="D49" s="33"/>
      <c r="E49" s="33"/>
      <c r="F49" s="33"/>
      <c r="G49" s="33"/>
      <c r="H49" s="33"/>
      <c r="I49" s="33"/>
      <c r="J49" s="33"/>
      <c r="K49" s="33"/>
      <c r="L49" s="33"/>
      <c r="M49" s="16"/>
      <c r="N49" s="33"/>
      <c r="O49" s="36" t="s">
        <v>241</v>
      </c>
      <c r="P49" s="16">
        <v>510</v>
      </c>
      <c r="Q49" s="16"/>
    </row>
    <row r="50" spans="1:17" s="34" customFormat="1" ht="12" customHeight="1" x14ac:dyDescent="0.2">
      <c r="A50" s="32"/>
      <c r="B50" s="13"/>
      <c r="C50" s="55"/>
      <c r="D50" s="33"/>
      <c r="E50" s="33"/>
      <c r="F50" s="33"/>
      <c r="G50" s="33"/>
      <c r="H50" s="33"/>
      <c r="I50" s="33"/>
      <c r="J50" s="33"/>
      <c r="K50" s="33"/>
      <c r="L50" s="33"/>
      <c r="M50" s="16"/>
      <c r="N50" s="33"/>
      <c r="O50" s="36" t="s">
        <v>242</v>
      </c>
      <c r="P50" s="16">
        <v>230</v>
      </c>
      <c r="Q50" s="16"/>
    </row>
    <row r="51" spans="1:17" s="34" customFormat="1" ht="12" customHeight="1" x14ac:dyDescent="0.2">
      <c r="A51" s="32"/>
      <c r="B51" s="13"/>
      <c r="C51" s="55"/>
      <c r="D51" s="33"/>
      <c r="E51" s="33"/>
      <c r="F51" s="33"/>
      <c r="G51" s="33"/>
      <c r="H51" s="33"/>
      <c r="I51" s="33"/>
      <c r="J51" s="33"/>
      <c r="K51" s="33"/>
      <c r="L51" s="33"/>
      <c r="M51" s="16"/>
      <c r="N51" s="33"/>
      <c r="O51" s="36"/>
      <c r="P51" s="16"/>
      <c r="Q51" s="16"/>
    </row>
    <row r="52" spans="1:17" s="34" customFormat="1" ht="13.5" customHeight="1" x14ac:dyDescent="0.2">
      <c r="A52" s="32"/>
      <c r="B52" s="13"/>
      <c r="C52" s="55"/>
      <c r="D52" s="43"/>
      <c r="E52" s="43"/>
      <c r="F52" s="43"/>
      <c r="G52" s="43"/>
      <c r="H52" s="43"/>
      <c r="I52" s="33"/>
      <c r="J52" s="33"/>
      <c r="K52" s="33"/>
      <c r="L52" s="33"/>
      <c r="M52" s="16"/>
      <c r="N52" s="33"/>
      <c r="O52" s="36"/>
      <c r="P52" s="16"/>
      <c r="Q52" s="16"/>
    </row>
    <row r="53" spans="1:17" s="34" customFormat="1" ht="12" customHeight="1" x14ac:dyDescent="0.2">
      <c r="A53" s="32"/>
      <c r="B53" s="13"/>
      <c r="C53" s="55"/>
      <c r="D53" s="33"/>
      <c r="E53" s="33"/>
      <c r="F53" s="33"/>
      <c r="G53" s="33"/>
      <c r="H53" s="33"/>
      <c r="I53" s="33"/>
      <c r="J53" s="33"/>
      <c r="K53" s="33"/>
      <c r="L53" s="33"/>
      <c r="M53" s="16"/>
      <c r="N53" s="33"/>
      <c r="O53" s="36"/>
      <c r="P53" s="16"/>
      <c r="Q53" s="16"/>
    </row>
    <row r="54" spans="1:17" s="34" customFormat="1" ht="12" customHeight="1" x14ac:dyDescent="0.2">
      <c r="A54" s="32"/>
      <c r="B54" s="13"/>
      <c r="C54" s="55"/>
      <c r="D54" s="33"/>
      <c r="E54" s="33"/>
      <c r="F54" s="33"/>
      <c r="G54" s="33"/>
      <c r="H54" s="33"/>
      <c r="I54" s="33"/>
      <c r="J54" s="33"/>
      <c r="K54" s="33"/>
      <c r="L54" s="33"/>
      <c r="M54" s="16"/>
      <c r="N54" s="33"/>
      <c r="O54" s="36"/>
      <c r="P54" s="16"/>
      <c r="Q54" s="16"/>
    </row>
    <row r="55" spans="1:17" s="34" customFormat="1" ht="12" customHeight="1" x14ac:dyDescent="0.2">
      <c r="A55" s="32"/>
      <c r="B55" s="13"/>
      <c r="C55" s="55"/>
      <c r="D55" s="33"/>
      <c r="E55" s="33"/>
      <c r="F55" s="33"/>
      <c r="G55" s="33"/>
      <c r="H55" s="33"/>
      <c r="I55" s="33"/>
      <c r="J55" s="33"/>
      <c r="K55" s="33"/>
      <c r="L55" s="33"/>
      <c r="M55" s="16"/>
      <c r="N55" s="33"/>
      <c r="O55" s="36"/>
      <c r="P55" s="16"/>
      <c r="Q55" s="16"/>
    </row>
    <row r="56" spans="1:17" s="34" customFormat="1" ht="12" customHeight="1" x14ac:dyDescent="0.2">
      <c r="A56" s="32"/>
      <c r="B56" s="13"/>
      <c r="C56" s="55"/>
      <c r="D56" s="33"/>
      <c r="E56" s="33"/>
      <c r="F56" s="33"/>
      <c r="G56" s="33"/>
      <c r="H56" s="33"/>
      <c r="I56" s="33"/>
      <c r="J56" s="33"/>
      <c r="K56" s="33"/>
      <c r="L56" s="33"/>
      <c r="M56" s="16"/>
      <c r="N56" s="33"/>
      <c r="O56" s="36"/>
      <c r="P56" s="16"/>
      <c r="Q56" s="16"/>
    </row>
    <row r="57" spans="1:17" s="34" customFormat="1" ht="12" customHeight="1" x14ac:dyDescent="0.2">
      <c r="A57" s="32"/>
      <c r="B57" s="13"/>
      <c r="C57" s="55"/>
      <c r="D57" s="33"/>
      <c r="E57" s="33"/>
      <c r="F57" s="33"/>
      <c r="G57" s="33"/>
      <c r="H57" s="33"/>
      <c r="I57" s="33"/>
      <c r="J57" s="33"/>
      <c r="K57" s="33"/>
      <c r="L57" s="33"/>
      <c r="M57" s="16"/>
      <c r="N57" s="33"/>
      <c r="O57" s="36"/>
      <c r="P57" s="16"/>
      <c r="Q57" s="16"/>
    </row>
    <row r="58" spans="1:17" s="34" customFormat="1" ht="12" customHeight="1" x14ac:dyDescent="0.2">
      <c r="A58" s="37" t="s">
        <v>80</v>
      </c>
      <c r="B58" s="13">
        <f>D60+G60+J60+M60+P60</f>
        <v>6940</v>
      </c>
      <c r="C58" s="55"/>
      <c r="D58" s="33"/>
      <c r="E58" s="33"/>
      <c r="F58" s="33"/>
      <c r="G58" s="33"/>
      <c r="H58" s="33"/>
      <c r="I58" s="33"/>
      <c r="J58" s="33"/>
      <c r="K58" s="33"/>
      <c r="L58" s="33"/>
      <c r="M58" s="16"/>
      <c r="N58" s="33"/>
      <c r="O58" s="33"/>
      <c r="P58" s="16"/>
      <c r="Q58" s="16"/>
    </row>
    <row r="59" spans="1:17" s="34" customFormat="1" ht="12" customHeight="1" x14ac:dyDescent="0.2">
      <c r="A59" s="32"/>
      <c r="B59" s="13"/>
      <c r="C59" s="55"/>
      <c r="D59" s="33"/>
      <c r="E59" s="33"/>
      <c r="F59" s="33"/>
      <c r="G59" s="33"/>
      <c r="H59" s="33"/>
      <c r="I59" s="33"/>
      <c r="J59" s="33"/>
      <c r="K59" s="33"/>
      <c r="L59" s="33"/>
      <c r="M59" s="16"/>
      <c r="N59" s="33"/>
      <c r="O59" s="33"/>
      <c r="P59" s="16"/>
      <c r="Q59" s="16"/>
    </row>
    <row r="60" spans="1:17" s="34" customFormat="1" ht="12" customHeight="1" thickBot="1" x14ac:dyDescent="0.25">
      <c r="A60" s="38" t="s">
        <v>81</v>
      </c>
      <c r="B60" s="14">
        <f>E60+H60+K60+N60+Q60</f>
        <v>0</v>
      </c>
      <c r="C60" s="82" t="s">
        <v>6</v>
      </c>
      <c r="D60" s="17">
        <f>SUM(D44:D59)</f>
        <v>680</v>
      </c>
      <c r="E60" s="17">
        <f>SUM(E44:E59)</f>
        <v>0</v>
      </c>
      <c r="F60" s="39" t="s">
        <v>6</v>
      </c>
      <c r="G60" s="17">
        <f>SUM(G44:G59)</f>
        <v>560</v>
      </c>
      <c r="H60" s="17">
        <f>SUM(H44:H59)</f>
        <v>0</v>
      </c>
      <c r="I60" s="39" t="s">
        <v>6</v>
      </c>
      <c r="J60" s="17">
        <f>SUM(J44:J59)</f>
        <v>230</v>
      </c>
      <c r="K60" s="17">
        <f>SUM(K44:K59)</f>
        <v>0</v>
      </c>
      <c r="L60" s="39" t="s">
        <v>6</v>
      </c>
      <c r="M60" s="17"/>
      <c r="N60" s="17"/>
      <c r="O60" s="39" t="s">
        <v>79</v>
      </c>
      <c r="P60" s="17">
        <f>SUM(P44:P59)</f>
        <v>5470</v>
      </c>
      <c r="Q60" s="17">
        <f>SUM(Q44:Q59)</f>
        <v>0</v>
      </c>
    </row>
    <row r="61" spans="1:17" ht="11" x14ac:dyDescent="0.2"/>
    <row r="62" spans="1:17" ht="11" x14ac:dyDescent="0.2"/>
    <row r="63" spans="1:17" ht="13.5" customHeight="1" x14ac:dyDescent="0.2">
      <c r="D63" s="19"/>
      <c r="G63" s="19"/>
      <c r="J63" s="19"/>
      <c r="M63" s="19"/>
      <c r="P63" s="19"/>
    </row>
    <row r="64" spans="1:17" ht="13.5" customHeight="1" x14ac:dyDescent="0.2">
      <c r="D64" s="19"/>
      <c r="G64" s="19"/>
      <c r="J64" s="19"/>
      <c r="M64" s="19"/>
      <c r="P64" s="19"/>
    </row>
    <row r="65" spans="4:16" ht="13.5" customHeight="1" x14ac:dyDescent="0.2">
      <c r="D65" s="19"/>
      <c r="G65" s="19"/>
      <c r="J65" s="19"/>
      <c r="M65" s="19"/>
      <c r="P65" s="19"/>
    </row>
    <row r="66" spans="4:16" ht="13.5" customHeight="1" x14ac:dyDescent="0.2">
      <c r="D66" s="19"/>
      <c r="G66" s="19"/>
      <c r="J66" s="19"/>
      <c r="M66" s="19"/>
      <c r="P66" s="19"/>
    </row>
    <row r="67" spans="4:16" ht="13.5" customHeight="1" x14ac:dyDescent="0.2">
      <c r="D67" s="19"/>
      <c r="G67" s="19"/>
      <c r="J67" s="19"/>
      <c r="M67" s="19"/>
      <c r="P67" s="19"/>
    </row>
    <row r="68" spans="4:16" ht="13.5" customHeight="1" x14ac:dyDescent="0.2">
      <c r="D68" s="19"/>
      <c r="G68" s="19"/>
      <c r="J68" s="19"/>
      <c r="M68" s="19"/>
      <c r="P68" s="19"/>
    </row>
    <row r="69" spans="4:16" ht="13.5" customHeight="1" x14ac:dyDescent="0.2">
      <c r="D69" s="19"/>
      <c r="G69" s="19"/>
      <c r="J69" s="19"/>
      <c r="M69" s="19"/>
      <c r="P69" s="19"/>
    </row>
    <row r="70" spans="4:16" ht="13.5" customHeight="1" x14ac:dyDescent="0.2">
      <c r="D70" s="19"/>
      <c r="G70" s="19"/>
      <c r="J70" s="19"/>
      <c r="M70" s="19"/>
      <c r="P70" s="19"/>
    </row>
    <row r="71" spans="4:16" ht="13.5" customHeight="1" x14ac:dyDescent="0.2">
      <c r="D71" s="19"/>
      <c r="G71" s="19"/>
      <c r="J71" s="19"/>
      <c r="M71" s="19"/>
      <c r="P71" s="19"/>
    </row>
    <row r="72" spans="4:16" ht="13.5" customHeight="1" x14ac:dyDescent="0.2">
      <c r="D72" s="19"/>
      <c r="G72" s="19"/>
      <c r="J72" s="19"/>
      <c r="M72" s="19"/>
      <c r="P72" s="19"/>
    </row>
    <row r="73" spans="4:16" ht="13.5" customHeight="1" x14ac:dyDescent="0.2">
      <c r="D73" s="19"/>
      <c r="G73" s="19"/>
      <c r="J73" s="19"/>
      <c r="M73" s="19"/>
      <c r="P73" s="19"/>
    </row>
    <row r="74" spans="4:16" ht="13.5" customHeight="1" x14ac:dyDescent="0.2">
      <c r="D74" s="19"/>
      <c r="G74" s="19"/>
      <c r="J74" s="19"/>
      <c r="M74" s="19"/>
      <c r="P74" s="19"/>
    </row>
    <row r="75" spans="4:16" ht="13.5" customHeight="1" x14ac:dyDescent="0.2">
      <c r="D75" s="19"/>
      <c r="G75" s="19"/>
      <c r="J75" s="19"/>
      <c r="M75" s="19"/>
      <c r="P75" s="19"/>
    </row>
    <row r="76" spans="4:16" ht="13.5" customHeight="1" x14ac:dyDescent="0.2">
      <c r="D76" s="19"/>
      <c r="G76" s="19"/>
      <c r="J76" s="19"/>
      <c r="M76" s="19"/>
      <c r="P76" s="19"/>
    </row>
    <row r="77" spans="4:16" ht="13.5" customHeight="1" x14ac:dyDescent="0.2">
      <c r="D77" s="19"/>
      <c r="G77" s="19"/>
      <c r="J77" s="19"/>
      <c r="M77" s="19"/>
      <c r="P77" s="19"/>
    </row>
    <row r="78" spans="4:16" ht="13.5" customHeight="1" x14ac:dyDescent="0.2">
      <c r="D78" s="19"/>
      <c r="G78" s="19"/>
      <c r="J78" s="19"/>
      <c r="M78" s="19"/>
      <c r="P78" s="19"/>
    </row>
    <row r="79" spans="4:16" ht="13.5" customHeight="1" x14ac:dyDescent="0.2">
      <c r="D79" s="19"/>
      <c r="G79" s="19"/>
      <c r="J79" s="19"/>
      <c r="M79" s="19"/>
      <c r="P79" s="19"/>
    </row>
    <row r="80" spans="4:16" ht="13.5" customHeight="1" x14ac:dyDescent="0.2">
      <c r="D80" s="19"/>
      <c r="G80" s="19"/>
      <c r="J80" s="19"/>
      <c r="M80" s="19"/>
      <c r="P80" s="19"/>
    </row>
    <row r="81" spans="4:16" ht="13.5" customHeight="1" x14ac:dyDescent="0.2">
      <c r="D81" s="19"/>
      <c r="G81" s="19"/>
      <c r="J81" s="19"/>
      <c r="M81" s="19"/>
      <c r="P81" s="19"/>
    </row>
    <row r="82" spans="4:16" ht="13.5" customHeight="1" x14ac:dyDescent="0.2">
      <c r="D82" s="19"/>
      <c r="G82" s="19"/>
      <c r="J82" s="19"/>
      <c r="M82" s="19"/>
      <c r="P82" s="19"/>
    </row>
    <row r="83" spans="4:16" ht="13.5" customHeight="1" x14ac:dyDescent="0.2">
      <c r="D83" s="19"/>
      <c r="G83" s="19"/>
      <c r="J83" s="19"/>
      <c r="M83" s="19"/>
      <c r="P83" s="19"/>
    </row>
    <row r="84" spans="4:16" ht="13.5" customHeight="1" x14ac:dyDescent="0.2">
      <c r="D84" s="19"/>
      <c r="G84" s="19"/>
      <c r="J84" s="19"/>
      <c r="M84" s="19"/>
      <c r="P84" s="19"/>
    </row>
    <row r="85" spans="4:16" ht="13.5" customHeight="1" x14ac:dyDescent="0.2">
      <c r="D85" s="19"/>
      <c r="G85" s="19"/>
      <c r="J85" s="19"/>
      <c r="M85" s="19"/>
      <c r="P85" s="19"/>
    </row>
    <row r="86" spans="4:16" ht="13.5" customHeight="1" x14ac:dyDescent="0.2">
      <c r="D86" s="19"/>
      <c r="G86" s="19"/>
      <c r="J86" s="19"/>
      <c r="M86" s="19"/>
      <c r="P86" s="19"/>
    </row>
    <row r="87" spans="4:16" ht="13.5" customHeight="1" x14ac:dyDescent="0.2">
      <c r="D87" s="19"/>
      <c r="G87" s="19"/>
      <c r="J87" s="19"/>
      <c r="M87" s="19"/>
      <c r="P87" s="19"/>
    </row>
    <row r="88" spans="4:16" ht="13.5" customHeight="1" x14ac:dyDescent="0.2">
      <c r="D88" s="19"/>
      <c r="G88" s="19"/>
      <c r="J88" s="19"/>
      <c r="M88" s="19"/>
      <c r="P88" s="19"/>
    </row>
    <row r="89" spans="4:16" ht="13.5" customHeight="1" x14ac:dyDescent="0.2">
      <c r="D89" s="19"/>
      <c r="G89" s="19"/>
      <c r="J89" s="19"/>
      <c r="M89" s="19"/>
      <c r="P89" s="19"/>
    </row>
    <row r="90" spans="4:16" ht="13.5" customHeight="1" x14ac:dyDescent="0.2">
      <c r="D90" s="19"/>
      <c r="G90" s="19"/>
      <c r="J90" s="19"/>
      <c r="M90" s="19"/>
      <c r="P90" s="19"/>
    </row>
    <row r="91" spans="4:16" ht="13.5" customHeight="1" x14ac:dyDescent="0.2">
      <c r="D91" s="19"/>
      <c r="G91" s="19"/>
      <c r="J91" s="19"/>
      <c r="M91" s="19"/>
      <c r="P91" s="19"/>
    </row>
    <row r="92" spans="4:16" ht="13.5" customHeight="1" x14ac:dyDescent="0.2">
      <c r="D92" s="19"/>
      <c r="G92" s="19"/>
      <c r="J92" s="19"/>
      <c r="M92" s="19"/>
      <c r="P92" s="19"/>
    </row>
    <row r="93" spans="4:16" ht="13.5" customHeight="1" x14ac:dyDescent="0.2">
      <c r="D93" s="19"/>
      <c r="G93" s="19"/>
      <c r="J93" s="19"/>
      <c r="M93" s="19"/>
      <c r="P93" s="19"/>
    </row>
    <row r="94" spans="4:16" ht="13.5" customHeight="1" x14ac:dyDescent="0.2">
      <c r="D94" s="19"/>
      <c r="G94" s="19"/>
      <c r="J94" s="19"/>
      <c r="M94" s="19"/>
      <c r="P94" s="19"/>
    </row>
    <row r="95" spans="4:16" ht="13.5" customHeight="1" x14ac:dyDescent="0.2">
      <c r="D95" s="19"/>
      <c r="G95" s="19"/>
      <c r="J95" s="19"/>
      <c r="M95" s="19"/>
      <c r="P95" s="19"/>
    </row>
    <row r="96" spans="4:16" ht="13.5" customHeight="1" x14ac:dyDescent="0.2">
      <c r="D96" s="19"/>
      <c r="G96" s="19"/>
      <c r="J96" s="19"/>
      <c r="M96" s="19"/>
      <c r="P96" s="19"/>
    </row>
    <row r="97" spans="4:16" ht="13.5" customHeight="1" x14ac:dyDescent="0.2">
      <c r="D97" s="19"/>
      <c r="G97" s="19"/>
      <c r="J97" s="19"/>
      <c r="M97" s="19"/>
      <c r="P97" s="19"/>
    </row>
    <row r="98" spans="4:16" ht="13.5" customHeight="1" x14ac:dyDescent="0.2">
      <c r="D98" s="19"/>
      <c r="G98" s="19"/>
      <c r="J98" s="19"/>
      <c r="M98" s="19"/>
      <c r="P98" s="19"/>
    </row>
    <row r="99" spans="4:16" ht="13.5" customHeight="1" x14ac:dyDescent="0.2">
      <c r="D99" s="19"/>
      <c r="G99" s="19"/>
      <c r="J99" s="19"/>
      <c r="M99" s="19"/>
      <c r="P99" s="19"/>
    </row>
    <row r="100" spans="4:16" ht="13.5" customHeight="1" x14ac:dyDescent="0.2">
      <c r="D100" s="19"/>
      <c r="G100" s="19"/>
      <c r="J100" s="19"/>
      <c r="M100" s="19"/>
      <c r="P100" s="19"/>
    </row>
    <row r="101" spans="4:16" ht="13.5" customHeight="1" x14ac:dyDescent="0.2">
      <c r="D101" s="19"/>
      <c r="G101" s="19"/>
      <c r="J101" s="19"/>
      <c r="M101" s="19"/>
      <c r="P101" s="19"/>
    </row>
    <row r="102" spans="4:16" ht="13.5" customHeight="1" x14ac:dyDescent="0.2">
      <c r="D102" s="19"/>
      <c r="G102" s="19"/>
      <c r="J102" s="19"/>
      <c r="M102" s="19"/>
      <c r="P102" s="19"/>
    </row>
    <row r="103" spans="4:16" ht="13.5" customHeight="1" x14ac:dyDescent="0.2">
      <c r="D103" s="19"/>
      <c r="G103" s="19"/>
      <c r="J103" s="19"/>
      <c r="M103" s="19"/>
      <c r="P103" s="19"/>
    </row>
    <row r="104" spans="4:16" ht="13.5" customHeight="1" x14ac:dyDescent="0.2">
      <c r="D104" s="19"/>
      <c r="G104" s="19"/>
      <c r="J104" s="19"/>
      <c r="M104" s="19"/>
      <c r="P104" s="19"/>
    </row>
    <row r="105" spans="4:16" ht="13.5" customHeight="1" x14ac:dyDescent="0.2">
      <c r="D105" s="19"/>
      <c r="G105" s="19"/>
      <c r="J105" s="19"/>
      <c r="M105" s="19"/>
      <c r="P105" s="19"/>
    </row>
    <row r="106" spans="4:16" ht="13.5" customHeight="1" x14ac:dyDescent="0.2">
      <c r="D106" s="19"/>
      <c r="G106" s="19"/>
      <c r="J106" s="19"/>
      <c r="M106" s="19"/>
      <c r="P106" s="19"/>
    </row>
    <row r="107" spans="4:16" ht="13.5" customHeight="1" x14ac:dyDescent="0.2">
      <c r="D107" s="19"/>
      <c r="G107" s="19"/>
      <c r="J107" s="19"/>
      <c r="M107" s="19"/>
      <c r="P107" s="19"/>
    </row>
    <row r="108" spans="4:16" ht="13.5" customHeight="1" x14ac:dyDescent="0.2">
      <c r="D108" s="19"/>
      <c r="G108" s="19"/>
      <c r="J108" s="19"/>
      <c r="M108" s="19"/>
      <c r="P108" s="19"/>
    </row>
    <row r="109" spans="4:16" ht="13.5" customHeight="1" x14ac:dyDescent="0.2">
      <c r="D109" s="19"/>
      <c r="G109" s="19"/>
      <c r="J109" s="19"/>
      <c r="M109" s="19"/>
      <c r="P109" s="19"/>
    </row>
    <row r="110" spans="4:16" ht="13.5" customHeight="1" x14ac:dyDescent="0.2">
      <c r="D110" s="19"/>
      <c r="G110" s="19"/>
      <c r="J110" s="19"/>
      <c r="M110" s="19"/>
      <c r="P110" s="19"/>
    </row>
    <row r="111" spans="4:16" ht="13.5" customHeight="1" x14ac:dyDescent="0.2">
      <c r="D111" s="19"/>
      <c r="G111" s="19"/>
      <c r="J111" s="19"/>
      <c r="M111" s="19"/>
      <c r="P111" s="19"/>
    </row>
    <row r="112" spans="4:16" ht="13.5" customHeight="1" x14ac:dyDescent="0.2">
      <c r="D112" s="19"/>
      <c r="G112" s="19"/>
      <c r="J112" s="19"/>
      <c r="M112" s="19"/>
      <c r="P112" s="19"/>
    </row>
    <row r="113" spans="4:16" ht="13.5" customHeight="1" x14ac:dyDescent="0.2">
      <c r="D113" s="19"/>
      <c r="G113" s="19"/>
      <c r="J113" s="19"/>
      <c r="M113" s="19"/>
      <c r="P113" s="19"/>
    </row>
    <row r="114" spans="4:16" ht="13.5" customHeight="1" x14ac:dyDescent="0.2">
      <c r="D114" s="19"/>
      <c r="G114" s="19"/>
      <c r="J114" s="19"/>
      <c r="M114" s="19"/>
      <c r="P114" s="19"/>
    </row>
    <row r="115" spans="4:16" ht="13.5" customHeight="1" x14ac:dyDescent="0.2">
      <c r="D115" s="19"/>
      <c r="G115" s="19"/>
      <c r="J115" s="19"/>
      <c r="M115" s="19"/>
      <c r="P115" s="19"/>
    </row>
    <row r="116" spans="4:16" ht="13.5" customHeight="1" x14ac:dyDescent="0.2">
      <c r="D116" s="19"/>
      <c r="G116" s="19"/>
      <c r="J116" s="19"/>
      <c r="M116" s="19"/>
      <c r="P116" s="19"/>
    </row>
    <row r="117" spans="4:16" ht="11" x14ac:dyDescent="0.2">
      <c r="D117" s="19"/>
      <c r="G117" s="19"/>
      <c r="J117" s="19"/>
      <c r="M117" s="19"/>
      <c r="P117" s="19"/>
    </row>
    <row r="118" spans="4:16" ht="13.5" customHeight="1" x14ac:dyDescent="0.2">
      <c r="D118" s="19"/>
      <c r="G118" s="19"/>
      <c r="J118" s="19"/>
      <c r="M118" s="19"/>
      <c r="P118" s="19"/>
    </row>
    <row r="119" spans="4:16" ht="13.5" customHeight="1" x14ac:dyDescent="0.2">
      <c r="D119" s="19"/>
      <c r="G119" s="19"/>
      <c r="J119" s="19"/>
      <c r="M119" s="19"/>
      <c r="P119" s="19"/>
    </row>
    <row r="120" spans="4:16" ht="13.5" customHeight="1" x14ac:dyDescent="0.2">
      <c r="D120" s="19"/>
      <c r="G120" s="19"/>
      <c r="J120" s="19"/>
      <c r="M120" s="19"/>
      <c r="P120" s="19"/>
    </row>
    <row r="121" spans="4:16" ht="11" x14ac:dyDescent="0.2">
      <c r="D121" s="19"/>
      <c r="G121" s="19"/>
      <c r="J121" s="19"/>
      <c r="M121" s="19"/>
      <c r="P121" s="19"/>
    </row>
    <row r="122" spans="4:16" ht="13.5" customHeight="1" x14ac:dyDescent="0.2">
      <c r="D122" s="19"/>
      <c r="G122" s="19"/>
      <c r="J122" s="19"/>
      <c r="M122" s="19"/>
      <c r="P122" s="19"/>
    </row>
  </sheetData>
  <mergeCells count="28">
    <mergeCell ref="O5:P7"/>
    <mergeCell ref="D5:E7"/>
    <mergeCell ref="F5:G7"/>
    <mergeCell ref="H5:J7"/>
    <mergeCell ref="K5:K7"/>
    <mergeCell ref="L5:M7"/>
    <mergeCell ref="F1:L1"/>
    <mergeCell ref="I9:K9"/>
    <mergeCell ref="I10:K10"/>
    <mergeCell ref="L9:N9"/>
    <mergeCell ref="L10:N10"/>
    <mergeCell ref="N6:N7"/>
    <mergeCell ref="C9:E9"/>
    <mergeCell ref="C10:E10"/>
    <mergeCell ref="F9:H9"/>
    <mergeCell ref="F10:H10"/>
    <mergeCell ref="O2:Q3"/>
    <mergeCell ref="M2:N3"/>
    <mergeCell ref="A4:C4"/>
    <mergeCell ref="D4:E4"/>
    <mergeCell ref="O4:P4"/>
    <mergeCell ref="A5:C7"/>
    <mergeCell ref="O9:Q9"/>
    <mergeCell ref="O10:Q10"/>
    <mergeCell ref="F4:G4"/>
    <mergeCell ref="H4:J4"/>
    <mergeCell ref="L4:N4"/>
    <mergeCell ref="Q5:Q7"/>
  </mergeCells>
  <phoneticPr fontId="3"/>
  <pageMargins left="0.75" right="0.19" top="0.2" bottom="0.21" header="0.28000000000000003" footer="0.21"/>
  <pageSetup paperSize="1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253E-9ADD-4812-8E7D-2AAC03C41553}">
  <dimension ref="A1:Q122"/>
  <sheetViews>
    <sheetView showZeros="0" topLeftCell="A9" zoomScaleNormal="100" workbookViewId="0">
      <selection activeCell="O5" sqref="O5:P7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48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94</v>
      </c>
      <c r="L4" s="137" t="s">
        <v>87</v>
      </c>
      <c r="M4" s="137"/>
      <c r="N4" s="137"/>
      <c r="O4" s="137" t="s">
        <v>88</v>
      </c>
      <c r="P4" s="137"/>
      <c r="Q4" s="29" t="s">
        <v>95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96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7</v>
      </c>
      <c r="B9" s="3" t="s">
        <v>0</v>
      </c>
      <c r="C9" s="160" t="s">
        <v>3</v>
      </c>
      <c r="D9" s="161"/>
      <c r="E9" s="162"/>
      <c r="F9" s="160" t="s">
        <v>5</v>
      </c>
      <c r="G9" s="161"/>
      <c r="H9" s="162"/>
      <c r="I9" s="160" t="s">
        <v>4</v>
      </c>
      <c r="J9" s="161"/>
      <c r="K9" s="162"/>
      <c r="L9" s="160" t="s">
        <v>35</v>
      </c>
      <c r="M9" s="161"/>
      <c r="N9" s="162"/>
      <c r="O9" s="160" t="s">
        <v>68</v>
      </c>
      <c r="P9" s="161"/>
      <c r="Q9" s="162"/>
    </row>
    <row r="10" spans="1:17" ht="13" customHeight="1" x14ac:dyDescent="0.2">
      <c r="A10" s="4"/>
      <c r="B10" s="5"/>
      <c r="C10" s="160" t="s">
        <v>8</v>
      </c>
      <c r="D10" s="161"/>
      <c r="E10" s="162"/>
      <c r="F10" s="160" t="s">
        <v>9</v>
      </c>
      <c r="G10" s="161"/>
      <c r="H10" s="162"/>
      <c r="I10" s="160" t="s">
        <v>10</v>
      </c>
      <c r="J10" s="161"/>
      <c r="K10" s="162"/>
      <c r="L10" s="160" t="s">
        <v>11</v>
      </c>
      <c r="M10" s="161"/>
      <c r="N10" s="162"/>
      <c r="O10" s="160" t="s">
        <v>40</v>
      </c>
      <c r="P10" s="161"/>
      <c r="Q10" s="162"/>
    </row>
    <row r="11" spans="1:17" ht="13" customHeight="1" x14ac:dyDescent="0.2">
      <c r="A11" s="6" t="s">
        <v>12</v>
      </c>
      <c r="B11" s="7" t="s">
        <v>13</v>
      </c>
      <c r="C11" s="53" t="s">
        <v>14</v>
      </c>
      <c r="D11" s="25" t="s">
        <v>76</v>
      </c>
      <c r="E11" s="54" t="s">
        <v>2</v>
      </c>
      <c r="F11" s="8" t="s">
        <v>14</v>
      </c>
      <c r="G11" s="25" t="s">
        <v>76</v>
      </c>
      <c r="H11" s="8" t="s">
        <v>2</v>
      </c>
      <c r="I11" s="8" t="s">
        <v>14</v>
      </c>
      <c r="J11" s="25" t="s">
        <v>76</v>
      </c>
      <c r="K11" s="8" t="s">
        <v>2</v>
      </c>
      <c r="L11" s="8" t="s">
        <v>14</v>
      </c>
      <c r="M11" s="25" t="s">
        <v>76</v>
      </c>
      <c r="N11" s="8" t="s">
        <v>2</v>
      </c>
      <c r="O11" s="8" t="s">
        <v>77</v>
      </c>
      <c r="P11" s="25" t="s">
        <v>76</v>
      </c>
      <c r="Q11" s="8" t="s">
        <v>2</v>
      </c>
    </row>
    <row r="12" spans="1:17" s="34" customFormat="1" ht="12" customHeight="1" x14ac:dyDescent="0.2">
      <c r="A12" s="32"/>
      <c r="B12" s="13"/>
      <c r="C12" s="60"/>
      <c r="D12" s="16"/>
      <c r="E12" s="61"/>
      <c r="F12" s="64"/>
      <c r="G12" s="16"/>
      <c r="H12" s="61"/>
      <c r="I12" s="16"/>
      <c r="J12" s="16"/>
      <c r="K12" s="61"/>
      <c r="L12" s="16"/>
      <c r="M12" s="16"/>
      <c r="N12" s="16"/>
      <c r="O12" s="16"/>
      <c r="P12" s="16"/>
      <c r="Q12" s="16"/>
    </row>
    <row r="13" spans="1:17" s="34" customFormat="1" ht="12" customHeight="1" x14ac:dyDescent="0.2">
      <c r="A13" s="32" t="s">
        <v>20</v>
      </c>
      <c r="B13" s="13">
        <v>6</v>
      </c>
      <c r="C13" s="79" t="s">
        <v>243</v>
      </c>
      <c r="D13" s="62">
        <v>1030</v>
      </c>
      <c r="E13" s="62"/>
      <c r="F13" s="70" t="s">
        <v>244</v>
      </c>
      <c r="G13" s="62">
        <v>1340</v>
      </c>
      <c r="H13" s="62"/>
      <c r="I13" s="70" t="s">
        <v>183</v>
      </c>
      <c r="J13" s="62">
        <v>900</v>
      </c>
      <c r="K13" s="62"/>
      <c r="L13" s="62"/>
      <c r="M13" s="62"/>
      <c r="N13" s="16"/>
      <c r="O13" s="70" t="s">
        <v>196</v>
      </c>
      <c r="P13" s="62">
        <v>1070</v>
      </c>
      <c r="Q13" s="62"/>
    </row>
    <row r="14" spans="1:17" s="34" customFormat="1" ht="12" customHeight="1" x14ac:dyDescent="0.2">
      <c r="A14" s="32" t="s">
        <v>46</v>
      </c>
      <c r="B14" s="13"/>
      <c r="C14" s="79" t="s">
        <v>245</v>
      </c>
      <c r="D14" s="62">
        <v>280</v>
      </c>
      <c r="E14" s="62"/>
      <c r="F14" s="70" t="s">
        <v>246</v>
      </c>
      <c r="G14" s="62">
        <v>980</v>
      </c>
      <c r="H14" s="62"/>
      <c r="I14" s="70" t="s">
        <v>247</v>
      </c>
      <c r="J14" s="62">
        <v>160</v>
      </c>
      <c r="K14" s="62"/>
      <c r="L14" s="62"/>
      <c r="M14" s="62"/>
      <c r="N14" s="16"/>
      <c r="O14" s="70" t="s">
        <v>248</v>
      </c>
      <c r="P14" s="62">
        <v>1100</v>
      </c>
      <c r="Q14" s="62"/>
    </row>
    <row r="15" spans="1:17" s="34" customFormat="1" ht="12" customHeight="1" x14ac:dyDescent="0.2">
      <c r="A15" s="32"/>
      <c r="B15" s="13"/>
      <c r="C15" s="79" t="s">
        <v>249</v>
      </c>
      <c r="D15" s="62">
        <v>270</v>
      </c>
      <c r="E15" s="62"/>
      <c r="F15" s="70" t="s">
        <v>250</v>
      </c>
      <c r="G15" s="62">
        <v>1000</v>
      </c>
      <c r="H15" s="62"/>
      <c r="I15" s="70" t="s">
        <v>251</v>
      </c>
      <c r="J15" s="62">
        <v>370</v>
      </c>
      <c r="K15" s="62"/>
      <c r="L15" s="62"/>
      <c r="M15" s="62"/>
      <c r="N15" s="16"/>
      <c r="O15" s="70" t="s">
        <v>197</v>
      </c>
      <c r="P15" s="62">
        <v>1340</v>
      </c>
      <c r="Q15" s="62"/>
    </row>
    <row r="16" spans="1:17" s="34" customFormat="1" ht="12" customHeight="1" x14ac:dyDescent="0.2">
      <c r="A16" s="32"/>
      <c r="B16" s="13"/>
      <c r="C16" s="79" t="s">
        <v>252</v>
      </c>
      <c r="D16" s="62">
        <v>220</v>
      </c>
      <c r="E16" s="62"/>
      <c r="F16" s="70" t="s">
        <v>253</v>
      </c>
      <c r="G16" s="62">
        <v>350</v>
      </c>
      <c r="H16" s="62"/>
      <c r="I16" s="70" t="s">
        <v>254</v>
      </c>
      <c r="J16" s="62">
        <v>280</v>
      </c>
      <c r="K16" s="62"/>
      <c r="L16" s="16"/>
      <c r="M16" s="16"/>
      <c r="N16" s="16"/>
      <c r="O16" s="70" t="s">
        <v>176</v>
      </c>
      <c r="P16" s="62">
        <v>680</v>
      </c>
      <c r="Q16" s="62"/>
    </row>
    <row r="17" spans="1:17" s="34" customFormat="1" ht="12" customHeight="1" x14ac:dyDescent="0.2">
      <c r="A17" s="32"/>
      <c r="B17" s="13"/>
      <c r="C17" s="79" t="s">
        <v>255</v>
      </c>
      <c r="D17" s="62">
        <v>440</v>
      </c>
      <c r="E17" s="62"/>
      <c r="F17" s="70" t="s">
        <v>256</v>
      </c>
      <c r="G17" s="62">
        <v>460</v>
      </c>
      <c r="H17" s="62"/>
      <c r="I17" s="70" t="s">
        <v>195</v>
      </c>
      <c r="J17" s="62">
        <v>300</v>
      </c>
      <c r="K17" s="62"/>
      <c r="L17" s="16"/>
      <c r="M17" s="16"/>
      <c r="N17" s="16"/>
      <c r="O17" s="70" t="s">
        <v>177</v>
      </c>
      <c r="P17" s="62">
        <v>380</v>
      </c>
      <c r="Q17" s="62"/>
    </row>
    <row r="18" spans="1:17" s="34" customFormat="1" x14ac:dyDescent="0.2">
      <c r="A18" s="32"/>
      <c r="B18" s="46"/>
      <c r="C18" s="79" t="s">
        <v>257</v>
      </c>
      <c r="D18" s="62">
        <v>330</v>
      </c>
      <c r="E18" s="62"/>
      <c r="F18" s="70" t="s">
        <v>258</v>
      </c>
      <c r="G18" s="62">
        <v>900</v>
      </c>
      <c r="H18" s="62"/>
      <c r="I18" s="70" t="s">
        <v>189</v>
      </c>
      <c r="J18" s="62">
        <v>110</v>
      </c>
      <c r="K18" s="62"/>
      <c r="L18" s="16"/>
      <c r="M18" s="16"/>
      <c r="N18" s="16"/>
      <c r="O18" s="70" t="s">
        <v>108</v>
      </c>
      <c r="P18" s="62">
        <v>600</v>
      </c>
      <c r="Q18" s="62"/>
    </row>
    <row r="19" spans="1:17" s="34" customFormat="1" ht="12" customHeight="1" x14ac:dyDescent="0.2">
      <c r="A19" s="32"/>
      <c r="B19" s="13"/>
      <c r="C19" s="79" t="s">
        <v>259</v>
      </c>
      <c r="D19" s="62">
        <v>360</v>
      </c>
      <c r="E19" s="62"/>
      <c r="F19" s="70"/>
      <c r="G19" s="62"/>
      <c r="H19" s="62"/>
      <c r="I19" s="70" t="s">
        <v>107</v>
      </c>
      <c r="J19" s="62">
        <v>280</v>
      </c>
      <c r="K19" s="62"/>
      <c r="L19" s="16"/>
      <c r="M19" s="16"/>
      <c r="N19" s="16"/>
      <c r="O19" s="70" t="s">
        <v>109</v>
      </c>
      <c r="P19" s="62">
        <v>1740</v>
      </c>
      <c r="Q19" s="62"/>
    </row>
    <row r="20" spans="1:17" s="34" customFormat="1" ht="12" customHeight="1" x14ac:dyDescent="0.2">
      <c r="A20" s="32"/>
      <c r="B20" s="13"/>
      <c r="C20" s="79" t="s">
        <v>260</v>
      </c>
      <c r="D20" s="62">
        <v>460</v>
      </c>
      <c r="E20" s="62"/>
      <c r="F20" s="70"/>
      <c r="G20" s="62"/>
      <c r="H20" s="62"/>
      <c r="I20" s="70"/>
      <c r="J20" s="62"/>
      <c r="K20" s="62"/>
      <c r="L20" s="16"/>
      <c r="M20" s="16"/>
      <c r="N20" s="16"/>
      <c r="O20" s="70" t="s">
        <v>261</v>
      </c>
      <c r="P20" s="62">
        <v>1550</v>
      </c>
      <c r="Q20" s="62"/>
    </row>
    <row r="21" spans="1:17" s="34" customFormat="1" ht="12" customHeight="1" x14ac:dyDescent="0.2">
      <c r="A21" s="32"/>
      <c r="B21" s="13"/>
      <c r="C21" s="79" t="s">
        <v>262</v>
      </c>
      <c r="D21" s="62">
        <v>120</v>
      </c>
      <c r="E21" s="62"/>
      <c r="F21" s="70"/>
      <c r="G21" s="62"/>
      <c r="H21" s="62"/>
      <c r="I21" s="70"/>
      <c r="J21" s="62"/>
      <c r="K21" s="62"/>
      <c r="L21" s="16"/>
      <c r="M21" s="16"/>
      <c r="N21" s="16"/>
      <c r="O21" s="70" t="s">
        <v>97</v>
      </c>
      <c r="P21" s="62">
        <v>270</v>
      </c>
      <c r="Q21" s="62"/>
    </row>
    <row r="22" spans="1:17" s="34" customFormat="1" ht="12" customHeight="1" x14ac:dyDescent="0.2">
      <c r="A22" s="32"/>
      <c r="B22" s="13"/>
      <c r="C22" s="79" t="s">
        <v>263</v>
      </c>
      <c r="D22" s="62">
        <v>180</v>
      </c>
      <c r="E22" s="62"/>
      <c r="F22" s="70"/>
      <c r="G22" s="62"/>
      <c r="H22" s="62"/>
      <c r="I22" s="70"/>
      <c r="J22" s="62"/>
      <c r="K22" s="62"/>
      <c r="L22" s="16"/>
      <c r="M22" s="16"/>
      <c r="N22" s="16"/>
      <c r="O22" s="70" t="s">
        <v>98</v>
      </c>
      <c r="P22" s="62">
        <v>1930</v>
      </c>
      <c r="Q22" s="62"/>
    </row>
    <row r="23" spans="1:17" s="34" customFormat="1" ht="12" customHeight="1" x14ac:dyDescent="0.2">
      <c r="A23" s="32"/>
      <c r="B23" s="13"/>
      <c r="C23" s="79" t="s">
        <v>264</v>
      </c>
      <c r="D23" s="62">
        <v>700</v>
      </c>
      <c r="E23" s="62"/>
      <c r="F23" s="70"/>
      <c r="G23" s="62"/>
      <c r="H23" s="62"/>
      <c r="I23" s="70"/>
      <c r="J23" s="62"/>
      <c r="K23" s="62"/>
      <c r="L23" s="16"/>
      <c r="M23" s="16"/>
      <c r="N23" s="16"/>
      <c r="O23" s="70" t="s">
        <v>99</v>
      </c>
      <c r="P23" s="62">
        <v>780</v>
      </c>
      <c r="Q23" s="62"/>
    </row>
    <row r="24" spans="1:17" s="34" customFormat="1" ht="12" customHeight="1" x14ac:dyDescent="0.2">
      <c r="A24" s="32"/>
      <c r="B24" s="13"/>
      <c r="C24" s="79" t="s">
        <v>265</v>
      </c>
      <c r="D24" s="62">
        <v>1150</v>
      </c>
      <c r="E24" s="62"/>
      <c r="F24" s="70"/>
      <c r="G24" s="62"/>
      <c r="H24" s="62"/>
      <c r="I24" s="64"/>
      <c r="J24" s="16"/>
      <c r="K24" s="16"/>
      <c r="L24" s="16"/>
      <c r="M24" s="16"/>
      <c r="N24" s="16"/>
      <c r="O24" s="70" t="s">
        <v>100</v>
      </c>
      <c r="P24" s="62">
        <v>820</v>
      </c>
      <c r="Q24" s="62"/>
    </row>
    <row r="25" spans="1:17" s="34" customFormat="1" ht="12" customHeight="1" x14ac:dyDescent="0.2">
      <c r="A25" s="32"/>
      <c r="B25" s="13"/>
      <c r="C25" s="79" t="s">
        <v>266</v>
      </c>
      <c r="D25" s="62">
        <v>1870</v>
      </c>
      <c r="E25" s="62"/>
      <c r="F25" s="70"/>
      <c r="G25" s="62"/>
      <c r="H25" s="62"/>
      <c r="I25" s="16"/>
      <c r="J25" s="16"/>
      <c r="K25" s="16"/>
      <c r="L25" s="16"/>
      <c r="M25" s="16"/>
      <c r="N25" s="16"/>
      <c r="O25" s="70" t="s">
        <v>101</v>
      </c>
      <c r="P25" s="62">
        <v>1480</v>
      </c>
      <c r="Q25" s="62"/>
    </row>
    <row r="26" spans="1:17" s="34" customFormat="1" ht="12" customHeight="1" x14ac:dyDescent="0.2">
      <c r="A26" s="32"/>
      <c r="B26" s="13"/>
      <c r="C26" s="79" t="s">
        <v>267</v>
      </c>
      <c r="D26" s="62">
        <v>670</v>
      </c>
      <c r="E26" s="62"/>
      <c r="F26" s="64"/>
      <c r="G26" s="16"/>
      <c r="H26" s="16"/>
      <c r="I26" s="16"/>
      <c r="J26" s="16"/>
      <c r="K26" s="16"/>
      <c r="L26" s="16"/>
      <c r="M26" s="16"/>
      <c r="N26" s="16"/>
      <c r="O26" s="70" t="s">
        <v>102</v>
      </c>
      <c r="P26" s="62">
        <v>860</v>
      </c>
      <c r="Q26" s="62"/>
    </row>
    <row r="27" spans="1:17" s="34" customFormat="1" ht="12" customHeight="1" x14ac:dyDescent="0.2">
      <c r="A27" s="32"/>
      <c r="B27" s="13"/>
      <c r="C27" s="79" t="s">
        <v>21</v>
      </c>
      <c r="D27" s="62">
        <v>300</v>
      </c>
      <c r="E27" s="62"/>
      <c r="F27" s="64"/>
      <c r="G27" s="16"/>
      <c r="H27" s="16"/>
      <c r="I27" s="16"/>
      <c r="J27" s="16"/>
      <c r="K27" s="16"/>
      <c r="L27" s="16"/>
      <c r="M27" s="16"/>
      <c r="N27" s="16"/>
      <c r="O27" s="70" t="s">
        <v>110</v>
      </c>
      <c r="P27" s="62">
        <v>760</v>
      </c>
      <c r="Q27" s="62"/>
    </row>
    <row r="28" spans="1:17" s="34" customFormat="1" ht="12" customHeight="1" x14ac:dyDescent="0.2">
      <c r="A28" s="32"/>
      <c r="B28" s="13"/>
      <c r="C28" s="79" t="s">
        <v>268</v>
      </c>
      <c r="D28" s="62">
        <v>780</v>
      </c>
      <c r="E28" s="62"/>
      <c r="F28" s="16"/>
      <c r="G28" s="16"/>
      <c r="H28" s="16"/>
      <c r="I28" s="16"/>
      <c r="J28" s="16"/>
      <c r="K28" s="16"/>
      <c r="L28" s="16"/>
      <c r="M28" s="16"/>
      <c r="N28" s="16"/>
      <c r="O28" s="70" t="s">
        <v>103</v>
      </c>
      <c r="P28" s="62">
        <v>1620</v>
      </c>
      <c r="Q28" s="62"/>
    </row>
    <row r="29" spans="1:17" s="34" customFormat="1" ht="12" customHeight="1" x14ac:dyDescent="0.2">
      <c r="A29" s="32"/>
      <c r="B29" s="13"/>
      <c r="C29" s="79" t="s">
        <v>178</v>
      </c>
      <c r="D29" s="62">
        <v>610</v>
      </c>
      <c r="E29" s="62"/>
      <c r="F29" s="16"/>
      <c r="G29" s="16"/>
      <c r="H29" s="16"/>
      <c r="I29" s="16"/>
      <c r="J29" s="16"/>
      <c r="K29" s="16"/>
      <c r="L29" s="16"/>
      <c r="M29" s="16"/>
      <c r="N29" s="16"/>
      <c r="O29" s="70" t="s">
        <v>198</v>
      </c>
      <c r="P29" s="62">
        <v>370</v>
      </c>
      <c r="Q29" s="62"/>
    </row>
    <row r="30" spans="1:17" s="34" customFormat="1" ht="12" customHeight="1" x14ac:dyDescent="0.2">
      <c r="A30" s="32"/>
      <c r="B30" s="13"/>
      <c r="C30" s="79" t="s">
        <v>269</v>
      </c>
      <c r="D30" s="62">
        <v>720</v>
      </c>
      <c r="E30" s="62"/>
      <c r="F30" s="16"/>
      <c r="G30" s="16"/>
      <c r="H30" s="16"/>
      <c r="I30" s="16"/>
      <c r="J30" s="16"/>
      <c r="K30" s="16"/>
      <c r="L30" s="16"/>
      <c r="M30" s="16"/>
      <c r="N30" s="16"/>
      <c r="O30" s="70" t="s">
        <v>270</v>
      </c>
      <c r="P30" s="62">
        <v>460</v>
      </c>
      <c r="Q30" s="62"/>
    </row>
    <row r="31" spans="1:17" s="34" customFormat="1" ht="12" customHeight="1" x14ac:dyDescent="0.2">
      <c r="A31" s="32"/>
      <c r="B31" s="13"/>
      <c r="C31" s="79" t="s">
        <v>179</v>
      </c>
      <c r="D31" s="62">
        <v>230</v>
      </c>
      <c r="E31" s="62"/>
      <c r="F31" s="16"/>
      <c r="G31" s="16"/>
      <c r="H31" s="16"/>
      <c r="I31" s="16"/>
      <c r="J31" s="16"/>
      <c r="K31" s="16"/>
      <c r="L31" s="16"/>
      <c r="M31" s="16"/>
      <c r="N31" s="16"/>
      <c r="O31" s="70" t="s">
        <v>22</v>
      </c>
      <c r="P31" s="62">
        <v>470</v>
      </c>
      <c r="Q31" s="62"/>
    </row>
    <row r="32" spans="1:17" s="34" customFormat="1" ht="12" customHeight="1" x14ac:dyDescent="0.2">
      <c r="A32" s="32"/>
      <c r="B32" s="13"/>
      <c r="C32" s="79" t="s">
        <v>271</v>
      </c>
      <c r="D32" s="62">
        <v>500</v>
      </c>
      <c r="E32" s="62"/>
      <c r="F32" s="16"/>
      <c r="G32" s="16"/>
      <c r="H32" s="16"/>
      <c r="I32" s="16"/>
      <c r="J32" s="16"/>
      <c r="K32" s="16"/>
      <c r="L32" s="16"/>
      <c r="M32" s="16"/>
      <c r="N32" s="16"/>
      <c r="O32" s="70" t="s">
        <v>272</v>
      </c>
      <c r="P32" s="62">
        <v>640</v>
      </c>
      <c r="Q32" s="62"/>
    </row>
    <row r="33" spans="1:17" s="34" customFormat="1" ht="12" customHeight="1" x14ac:dyDescent="0.2">
      <c r="A33" s="32"/>
      <c r="B33" s="13"/>
      <c r="C33" s="79" t="s">
        <v>273</v>
      </c>
      <c r="D33" s="62">
        <v>250</v>
      </c>
      <c r="E33" s="62"/>
      <c r="F33" s="16"/>
      <c r="G33" s="16"/>
      <c r="H33" s="16"/>
      <c r="I33" s="16"/>
      <c r="J33" s="16"/>
      <c r="K33" s="16"/>
      <c r="L33" s="25"/>
      <c r="M33" s="16"/>
      <c r="N33" s="16"/>
      <c r="O33" s="70" t="s">
        <v>274</v>
      </c>
      <c r="P33" s="62">
        <v>610</v>
      </c>
      <c r="Q33" s="62"/>
    </row>
    <row r="34" spans="1:17" s="34" customFormat="1" ht="12" customHeight="1" x14ac:dyDescent="0.2">
      <c r="A34" s="37"/>
      <c r="B34" s="13"/>
      <c r="C34" s="79" t="s">
        <v>180</v>
      </c>
      <c r="D34" s="62">
        <v>400</v>
      </c>
      <c r="E34" s="62"/>
      <c r="F34" s="16"/>
      <c r="G34" s="16"/>
      <c r="H34" s="16"/>
      <c r="I34" s="16"/>
      <c r="J34" s="16"/>
      <c r="K34" s="16"/>
      <c r="L34" s="25"/>
      <c r="M34" s="16"/>
      <c r="N34" s="16"/>
      <c r="O34" s="70" t="s">
        <v>199</v>
      </c>
      <c r="P34" s="62">
        <v>1270</v>
      </c>
      <c r="Q34" s="62"/>
    </row>
    <row r="35" spans="1:17" s="34" customFormat="1" ht="12" customHeight="1" x14ac:dyDescent="0.2">
      <c r="A35" s="32"/>
      <c r="B35" s="13"/>
      <c r="C35" s="88"/>
      <c r="D35" s="62"/>
      <c r="E35" s="62"/>
      <c r="F35" s="16"/>
      <c r="G35" s="16"/>
      <c r="H35" s="16"/>
      <c r="I35" s="16"/>
      <c r="J35" s="16"/>
      <c r="K35" s="16"/>
      <c r="L35" s="16"/>
      <c r="M35" s="16"/>
      <c r="N35" s="16"/>
      <c r="O35" s="70" t="s">
        <v>275</v>
      </c>
      <c r="P35" s="62">
        <v>1630</v>
      </c>
      <c r="Q35" s="62"/>
    </row>
    <row r="36" spans="1:17" s="34" customFormat="1" ht="12" customHeight="1" x14ac:dyDescent="0.2">
      <c r="A36" s="32"/>
      <c r="B36" s="13"/>
      <c r="C36" s="79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70" t="s">
        <v>276</v>
      </c>
      <c r="P36" s="62">
        <v>850</v>
      </c>
      <c r="Q36" s="62"/>
    </row>
    <row r="37" spans="1:17" s="34" customFormat="1" ht="12" customHeight="1" x14ac:dyDescent="0.2">
      <c r="A37" s="32"/>
      <c r="B37" s="13"/>
      <c r="C37" s="7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70" t="s">
        <v>200</v>
      </c>
      <c r="P37" s="62">
        <v>770</v>
      </c>
      <c r="Q37" s="62"/>
    </row>
    <row r="38" spans="1:17" s="34" customFormat="1" ht="12" customHeight="1" x14ac:dyDescent="0.2">
      <c r="A38" s="32"/>
      <c r="B38" s="13"/>
      <c r="C38" s="79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70" t="s">
        <v>111</v>
      </c>
      <c r="P38" s="62">
        <v>350</v>
      </c>
      <c r="Q38" s="62"/>
    </row>
    <row r="39" spans="1:17" s="34" customFormat="1" ht="12" customHeight="1" x14ac:dyDescent="0.2">
      <c r="A39" s="32"/>
      <c r="B39" s="13"/>
      <c r="C39" s="79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70" t="s">
        <v>201</v>
      </c>
      <c r="P39" s="62">
        <v>1450</v>
      </c>
      <c r="Q39" s="62"/>
    </row>
    <row r="40" spans="1:17" s="34" customFormat="1" ht="12" customHeight="1" x14ac:dyDescent="0.2">
      <c r="A40" s="32"/>
      <c r="B40" s="13"/>
      <c r="C40" s="79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70" t="s">
        <v>277</v>
      </c>
      <c r="P40" s="62">
        <v>1640</v>
      </c>
      <c r="Q40" s="62"/>
    </row>
    <row r="41" spans="1:17" s="34" customFormat="1" ht="12" customHeight="1" x14ac:dyDescent="0.2">
      <c r="A41" s="32"/>
      <c r="B41" s="13"/>
      <c r="C41" s="79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70" t="s">
        <v>104</v>
      </c>
      <c r="P41" s="62">
        <v>770</v>
      </c>
      <c r="Q41" s="62"/>
    </row>
    <row r="42" spans="1:17" s="34" customFormat="1" ht="12" customHeight="1" x14ac:dyDescent="0.2">
      <c r="A42" s="32"/>
      <c r="B42" s="13"/>
      <c r="C42" s="60"/>
      <c r="D42" s="16"/>
      <c r="E42" s="61"/>
      <c r="F42" s="16"/>
      <c r="G42" s="16"/>
      <c r="H42" s="16"/>
      <c r="I42" s="16"/>
      <c r="J42" s="16"/>
      <c r="K42" s="16"/>
      <c r="L42" s="16"/>
      <c r="M42" s="16"/>
      <c r="N42" s="16"/>
      <c r="O42" s="70" t="s">
        <v>278</v>
      </c>
      <c r="P42" s="62">
        <v>2170</v>
      </c>
      <c r="Q42" s="62"/>
    </row>
    <row r="43" spans="1:17" s="34" customFormat="1" ht="12" customHeight="1" x14ac:dyDescent="0.2">
      <c r="A43" s="32"/>
      <c r="B43" s="13"/>
      <c r="C43" s="6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70" t="s">
        <v>202</v>
      </c>
      <c r="P43" s="62">
        <v>1400</v>
      </c>
      <c r="Q43" s="62"/>
    </row>
    <row r="44" spans="1:17" s="34" customFormat="1" ht="12" customHeight="1" x14ac:dyDescent="0.2">
      <c r="A44" s="32"/>
      <c r="B44" s="13"/>
      <c r="C44" s="6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70" t="s">
        <v>203</v>
      </c>
      <c r="P44" s="62">
        <v>960</v>
      </c>
      <c r="Q44" s="62"/>
    </row>
    <row r="45" spans="1:17" s="34" customFormat="1" ht="12" customHeight="1" x14ac:dyDescent="0.2">
      <c r="A45" s="32"/>
      <c r="B45" s="13"/>
      <c r="C45" s="6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70" t="s">
        <v>204</v>
      </c>
      <c r="P45" s="62">
        <v>1850</v>
      </c>
      <c r="Q45" s="62"/>
    </row>
    <row r="46" spans="1:17" s="34" customFormat="1" ht="12" customHeight="1" x14ac:dyDescent="0.2">
      <c r="A46" s="32"/>
      <c r="B46" s="13"/>
      <c r="C46" s="6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70" t="s">
        <v>190</v>
      </c>
      <c r="P46" s="62">
        <v>1120</v>
      </c>
      <c r="Q46" s="62"/>
    </row>
    <row r="47" spans="1:17" s="34" customFormat="1" ht="12" customHeight="1" x14ac:dyDescent="0.2">
      <c r="A47" s="32"/>
      <c r="B47" s="13"/>
      <c r="C47" s="6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70" t="s">
        <v>205</v>
      </c>
      <c r="P47" s="62">
        <v>1340</v>
      </c>
      <c r="Q47" s="62"/>
    </row>
    <row r="48" spans="1:17" s="34" customFormat="1" ht="12" customHeight="1" x14ac:dyDescent="0.2">
      <c r="A48" s="32"/>
      <c r="B48" s="13"/>
      <c r="C48" s="6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70" t="s">
        <v>206</v>
      </c>
      <c r="P48" s="62">
        <v>1810</v>
      </c>
      <c r="Q48" s="62"/>
    </row>
    <row r="49" spans="1:17" s="34" customFormat="1" ht="12" customHeight="1" x14ac:dyDescent="0.2">
      <c r="A49" s="32"/>
      <c r="B49" s="13"/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70" t="s">
        <v>207</v>
      </c>
      <c r="P49" s="62">
        <v>800</v>
      </c>
      <c r="Q49" s="62"/>
    </row>
    <row r="50" spans="1:17" s="34" customFormat="1" ht="12" customHeight="1" x14ac:dyDescent="0.2">
      <c r="A50" s="32"/>
      <c r="B50" s="13"/>
      <c r="C50" s="60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70"/>
      <c r="P50" s="62"/>
      <c r="Q50" s="62"/>
    </row>
    <row r="51" spans="1:17" s="34" customFormat="1" ht="12" customHeight="1" x14ac:dyDescent="0.2">
      <c r="A51" s="32"/>
      <c r="B51" s="13"/>
      <c r="C51" s="60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63"/>
      <c r="O51" s="70"/>
      <c r="P51" s="62"/>
      <c r="Q51" s="62"/>
    </row>
    <row r="52" spans="1:17" s="34" customFormat="1" ht="12" customHeight="1" x14ac:dyDescent="0.2">
      <c r="A52" s="32"/>
      <c r="B52" s="13"/>
      <c r="C52" s="60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70"/>
      <c r="P52" s="16"/>
      <c r="Q52" s="16"/>
    </row>
    <row r="53" spans="1:17" s="34" customFormat="1" ht="12" customHeight="1" x14ac:dyDescent="0.2">
      <c r="A53" s="32"/>
      <c r="B53" s="13"/>
      <c r="C53" s="60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62"/>
      <c r="P53" s="16"/>
      <c r="Q53" s="16"/>
    </row>
    <row r="54" spans="1:17" s="34" customFormat="1" ht="12" customHeight="1" x14ac:dyDescent="0.2">
      <c r="A54" s="32"/>
      <c r="B54" s="13"/>
      <c r="C54" s="60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62"/>
      <c r="P54" s="62"/>
      <c r="Q54" s="16"/>
    </row>
    <row r="55" spans="1:17" s="34" customFormat="1" ht="12" customHeight="1" x14ac:dyDescent="0.2">
      <c r="A55" s="32"/>
      <c r="B55" s="13"/>
      <c r="C55" s="60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64"/>
      <c r="P55" s="16"/>
      <c r="Q55" s="16"/>
    </row>
    <row r="56" spans="1:17" s="34" customFormat="1" ht="12" customHeight="1" x14ac:dyDescent="0.2">
      <c r="A56" s="32"/>
      <c r="B56" s="13"/>
      <c r="C56" s="6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34" customFormat="1" ht="12" customHeight="1" x14ac:dyDescent="0.2">
      <c r="A57" s="32"/>
      <c r="B57" s="13"/>
      <c r="C57" s="60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34" customFormat="1" ht="12" customHeight="1" x14ac:dyDescent="0.2">
      <c r="A58" s="32"/>
      <c r="B58" s="13"/>
      <c r="C58" s="55"/>
      <c r="D58" s="16"/>
      <c r="E58" s="33"/>
      <c r="F58" s="33"/>
      <c r="G58" s="16"/>
      <c r="H58" s="33"/>
      <c r="I58" s="33"/>
      <c r="J58" s="16"/>
      <c r="K58" s="33"/>
      <c r="L58" s="33"/>
      <c r="M58" s="16"/>
      <c r="N58" s="33"/>
      <c r="O58" s="33"/>
      <c r="P58" s="16"/>
      <c r="Q58" s="33"/>
    </row>
    <row r="59" spans="1:17" s="34" customFormat="1" ht="12" customHeight="1" x14ac:dyDescent="0.2">
      <c r="A59" s="32"/>
      <c r="B59" s="13"/>
      <c r="C59" s="55"/>
      <c r="D59" s="16"/>
      <c r="E59" s="33"/>
      <c r="F59" s="33"/>
      <c r="G59" s="16"/>
      <c r="H59" s="33"/>
      <c r="I59" s="33"/>
      <c r="J59" s="16"/>
      <c r="K59" s="33"/>
      <c r="L59" s="33"/>
      <c r="M59" s="16"/>
      <c r="N59" s="33"/>
      <c r="O59" s="33"/>
      <c r="P59" s="16"/>
      <c r="Q59" s="33"/>
    </row>
    <row r="60" spans="1:17" ht="12" customHeight="1" x14ac:dyDescent="0.2">
      <c r="A60" s="12"/>
      <c r="B60" s="15"/>
      <c r="C60" s="56"/>
      <c r="D60" s="16"/>
      <c r="E60" s="9"/>
      <c r="F60" s="9"/>
      <c r="G60" s="16"/>
      <c r="H60" s="9"/>
      <c r="I60" s="9"/>
      <c r="J60" s="16"/>
      <c r="K60" s="9"/>
      <c r="L60" s="9"/>
      <c r="M60" s="16"/>
      <c r="N60" s="9"/>
      <c r="O60" s="9"/>
      <c r="P60" s="16"/>
      <c r="Q60" s="9"/>
    </row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A5:C7"/>
    <mergeCell ref="D5:E7"/>
    <mergeCell ref="F5:G7"/>
    <mergeCell ref="F1:L1"/>
    <mergeCell ref="O2:Q3"/>
    <mergeCell ref="M2:N3"/>
    <mergeCell ref="A4:C4"/>
    <mergeCell ref="D4:E4"/>
    <mergeCell ref="O10:Q10"/>
    <mergeCell ref="O9:Q9"/>
    <mergeCell ref="F4:G4"/>
    <mergeCell ref="H4:J4"/>
    <mergeCell ref="L4:N4"/>
    <mergeCell ref="Q5:Q7"/>
    <mergeCell ref="N6:N7"/>
    <mergeCell ref="O4:P4"/>
    <mergeCell ref="L5:M7"/>
    <mergeCell ref="O5:P7"/>
    <mergeCell ref="H5:J7"/>
    <mergeCell ref="K5:K7"/>
    <mergeCell ref="C9:E9"/>
    <mergeCell ref="F9:H9"/>
    <mergeCell ref="I9:K9"/>
    <mergeCell ref="L9:N9"/>
    <mergeCell ref="C10:E10"/>
    <mergeCell ref="F10:H10"/>
    <mergeCell ref="I10:K10"/>
    <mergeCell ref="L10:N10"/>
  </mergeCells>
  <phoneticPr fontId="3"/>
  <pageMargins left="0.75" right="0.19" top="0.2" bottom="0.21" header="0.28000000000000003" footer="0.21"/>
  <pageSetup paperSize="12" firstPageNumber="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F7DC-EE16-43AA-94E1-5BFBB52148D1}">
  <dimension ref="A1:Q122"/>
  <sheetViews>
    <sheetView showZeros="0" topLeftCell="A6" zoomScaleNormal="100" workbookViewId="0">
      <selection activeCell="O5" sqref="O5:P7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1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94</v>
      </c>
      <c r="L4" s="137" t="s">
        <v>87</v>
      </c>
      <c r="M4" s="137"/>
      <c r="N4" s="137"/>
      <c r="O4" s="137" t="s">
        <v>88</v>
      </c>
      <c r="P4" s="137"/>
      <c r="Q4" s="29" t="s">
        <v>95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96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33</v>
      </c>
      <c r="B9" s="3" t="s">
        <v>0</v>
      </c>
      <c r="C9" s="133" t="s">
        <v>50</v>
      </c>
      <c r="D9" s="133"/>
      <c r="E9" s="133"/>
      <c r="F9" s="133" t="s">
        <v>5</v>
      </c>
      <c r="G9" s="133"/>
      <c r="H9" s="133"/>
      <c r="I9" s="133" t="s">
        <v>51</v>
      </c>
      <c r="J9" s="133"/>
      <c r="K9" s="133"/>
      <c r="L9" s="133" t="s">
        <v>32</v>
      </c>
      <c r="M9" s="133"/>
      <c r="N9" s="160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52</v>
      </c>
      <c r="D10" s="133"/>
      <c r="E10" s="133"/>
      <c r="F10" s="133" t="s">
        <v>53</v>
      </c>
      <c r="G10" s="133"/>
      <c r="H10" s="133"/>
      <c r="I10" s="133" t="s">
        <v>54</v>
      </c>
      <c r="J10" s="133"/>
      <c r="K10" s="133"/>
      <c r="L10" s="133" t="s">
        <v>55</v>
      </c>
      <c r="M10" s="133"/>
      <c r="N10" s="160"/>
      <c r="O10" s="133" t="s">
        <v>40</v>
      </c>
      <c r="P10" s="133"/>
      <c r="Q10" s="133"/>
    </row>
    <row r="11" spans="1:17" ht="13" customHeight="1" x14ac:dyDescent="0.2">
      <c r="A11" s="6" t="s">
        <v>56</v>
      </c>
      <c r="B11" s="7" t="s">
        <v>57</v>
      </c>
      <c r="C11" s="53" t="s">
        <v>58</v>
      </c>
      <c r="D11" s="25" t="s">
        <v>76</v>
      </c>
      <c r="E11" s="8" t="s">
        <v>2</v>
      </c>
      <c r="F11" s="8" t="s">
        <v>58</v>
      </c>
      <c r="G11" s="25" t="s">
        <v>76</v>
      </c>
      <c r="H11" s="8" t="s">
        <v>2</v>
      </c>
      <c r="I11" s="8" t="s">
        <v>58</v>
      </c>
      <c r="J11" s="25" t="s">
        <v>76</v>
      </c>
      <c r="K11" s="8" t="s">
        <v>2</v>
      </c>
      <c r="L11" s="8" t="s">
        <v>58</v>
      </c>
      <c r="M11" s="25" t="s">
        <v>76</v>
      </c>
      <c r="N11" s="53" t="s">
        <v>2</v>
      </c>
      <c r="O11" s="8" t="s">
        <v>77</v>
      </c>
      <c r="P11" s="25" t="s">
        <v>78</v>
      </c>
      <c r="Q11" s="8" t="s">
        <v>2</v>
      </c>
    </row>
    <row r="12" spans="1:17" s="34" customFormat="1" ht="12" customHeight="1" x14ac:dyDescent="0.2">
      <c r="A12" s="32" t="s">
        <v>20</v>
      </c>
      <c r="B12" s="19">
        <v>6</v>
      </c>
      <c r="C12" s="55"/>
      <c r="D12" s="16"/>
      <c r="E12" s="33"/>
      <c r="F12" s="33"/>
      <c r="G12" s="16"/>
      <c r="H12" s="33"/>
      <c r="I12" s="16"/>
      <c r="J12" s="16"/>
      <c r="K12" s="33"/>
      <c r="L12" s="16"/>
      <c r="M12" s="16"/>
      <c r="N12" s="55"/>
      <c r="O12" s="68"/>
      <c r="P12" s="62"/>
      <c r="Q12" s="110"/>
    </row>
    <row r="13" spans="1:17" s="34" customFormat="1" ht="12" customHeight="1" x14ac:dyDescent="0.2">
      <c r="A13" s="32"/>
      <c r="B13" s="19"/>
      <c r="C13" s="55"/>
      <c r="D13" s="16"/>
      <c r="E13" s="33"/>
      <c r="F13" s="33"/>
      <c r="G13" s="16"/>
      <c r="H13" s="33"/>
      <c r="I13" s="16"/>
      <c r="J13" s="16"/>
      <c r="K13" s="33"/>
      <c r="L13" s="16"/>
      <c r="M13" s="16"/>
      <c r="N13" s="55"/>
      <c r="O13" s="68" t="s">
        <v>208</v>
      </c>
      <c r="P13" s="62">
        <v>870</v>
      </c>
      <c r="Q13" s="110"/>
    </row>
    <row r="14" spans="1:17" s="34" customFormat="1" ht="12" customHeight="1" x14ac:dyDescent="0.2">
      <c r="A14" s="32"/>
      <c r="B14" s="19"/>
      <c r="C14" s="55"/>
      <c r="D14" s="16"/>
      <c r="E14" s="33"/>
      <c r="F14" s="33"/>
      <c r="G14" s="16"/>
      <c r="H14" s="33"/>
      <c r="I14" s="33"/>
      <c r="J14" s="16"/>
      <c r="K14" s="33"/>
      <c r="L14" s="33"/>
      <c r="M14" s="16"/>
      <c r="N14" s="55"/>
      <c r="O14" s="68" t="s">
        <v>191</v>
      </c>
      <c r="P14" s="62">
        <v>890</v>
      </c>
      <c r="Q14" s="110"/>
    </row>
    <row r="15" spans="1:17" s="34" customFormat="1" ht="12" customHeight="1" x14ac:dyDescent="0.2">
      <c r="A15" s="32"/>
      <c r="B15" s="19"/>
      <c r="C15" s="55"/>
      <c r="D15" s="16"/>
      <c r="E15" s="33"/>
      <c r="F15" s="33"/>
      <c r="G15" s="16"/>
      <c r="H15" s="33"/>
      <c r="I15" s="33"/>
      <c r="J15" s="16"/>
      <c r="K15" s="33"/>
      <c r="L15" s="33"/>
      <c r="M15" s="16"/>
      <c r="N15" s="55"/>
      <c r="O15" s="68" t="s">
        <v>279</v>
      </c>
      <c r="P15" s="62">
        <v>750</v>
      </c>
      <c r="Q15" s="110"/>
    </row>
    <row r="16" spans="1:17" s="34" customFormat="1" ht="12" customHeight="1" x14ac:dyDescent="0.2">
      <c r="A16" s="32"/>
      <c r="B16" s="19"/>
      <c r="C16" s="55"/>
      <c r="D16" s="16"/>
      <c r="E16" s="33"/>
      <c r="F16" s="33"/>
      <c r="G16" s="16"/>
      <c r="H16" s="33"/>
      <c r="I16" s="33"/>
      <c r="J16" s="16"/>
      <c r="K16" s="33"/>
      <c r="L16" s="33"/>
      <c r="M16" s="16"/>
      <c r="N16" s="55"/>
      <c r="O16" s="68" t="s">
        <v>280</v>
      </c>
      <c r="P16" s="62">
        <v>880</v>
      </c>
      <c r="Q16" s="110"/>
    </row>
    <row r="17" spans="1:17" s="34" customFormat="1" ht="12" customHeight="1" x14ac:dyDescent="0.2">
      <c r="A17" s="32"/>
      <c r="B17" s="19"/>
      <c r="C17" s="55"/>
      <c r="D17" s="16"/>
      <c r="E17" s="33"/>
      <c r="F17" s="33"/>
      <c r="G17" s="16"/>
      <c r="H17" s="33"/>
      <c r="I17" s="33"/>
      <c r="J17" s="16"/>
      <c r="K17" s="33"/>
      <c r="L17" s="33"/>
      <c r="M17" s="16"/>
      <c r="N17" s="55"/>
      <c r="O17" s="68" t="s">
        <v>105</v>
      </c>
      <c r="P17" s="62">
        <v>560</v>
      </c>
      <c r="Q17" s="110"/>
    </row>
    <row r="18" spans="1:17" s="34" customFormat="1" ht="12" customHeight="1" x14ac:dyDescent="0.2">
      <c r="A18" s="32"/>
      <c r="B18" s="19"/>
      <c r="C18" s="55"/>
      <c r="D18" s="16"/>
      <c r="E18" s="33"/>
      <c r="F18" s="33"/>
      <c r="G18" s="16"/>
      <c r="H18" s="33"/>
      <c r="I18" s="33"/>
      <c r="J18" s="16"/>
      <c r="K18" s="33"/>
      <c r="L18" s="33"/>
      <c r="M18" s="16"/>
      <c r="N18" s="55"/>
      <c r="O18" s="68" t="s">
        <v>193</v>
      </c>
      <c r="P18" s="62">
        <v>1450</v>
      </c>
      <c r="Q18" s="110"/>
    </row>
    <row r="19" spans="1:17" s="34" customFormat="1" ht="12" customHeight="1" x14ac:dyDescent="0.2">
      <c r="A19" s="32"/>
      <c r="B19" s="19"/>
      <c r="C19" s="55"/>
      <c r="D19" s="16"/>
      <c r="E19" s="33"/>
      <c r="F19" s="33"/>
      <c r="G19" s="16"/>
      <c r="H19" s="33"/>
      <c r="I19" s="33"/>
      <c r="J19" s="16"/>
      <c r="K19" s="33"/>
      <c r="L19" s="33"/>
      <c r="M19" s="16"/>
      <c r="N19" s="55"/>
      <c r="O19" s="68" t="s">
        <v>194</v>
      </c>
      <c r="P19" s="62">
        <v>490</v>
      </c>
      <c r="Q19" s="110"/>
    </row>
    <row r="20" spans="1:17" s="34" customFormat="1" ht="12" customHeight="1" x14ac:dyDescent="0.2">
      <c r="A20" s="32"/>
      <c r="B20" s="19"/>
      <c r="C20" s="55"/>
      <c r="D20" s="16"/>
      <c r="E20" s="33"/>
      <c r="F20" s="33"/>
      <c r="G20" s="16"/>
      <c r="H20" s="33"/>
      <c r="I20" s="33"/>
      <c r="J20" s="16"/>
      <c r="K20" s="33"/>
      <c r="L20" s="33"/>
      <c r="M20" s="16"/>
      <c r="N20" s="55"/>
      <c r="O20" s="68" t="s">
        <v>209</v>
      </c>
      <c r="P20" s="62">
        <v>520</v>
      </c>
      <c r="Q20" s="110"/>
    </row>
    <row r="21" spans="1:17" s="34" customFormat="1" ht="12" customHeight="1" x14ac:dyDescent="0.2">
      <c r="A21" s="32"/>
      <c r="B21" s="19"/>
      <c r="C21" s="55"/>
      <c r="D21" s="16"/>
      <c r="E21" s="33"/>
      <c r="F21" s="33"/>
      <c r="G21" s="16"/>
      <c r="H21" s="33"/>
      <c r="I21" s="33"/>
      <c r="J21" s="16"/>
      <c r="K21" s="33"/>
      <c r="L21" s="33"/>
      <c r="M21" s="16"/>
      <c r="N21" s="55"/>
      <c r="O21" s="68" t="s">
        <v>210</v>
      </c>
      <c r="P21" s="62">
        <v>1250</v>
      </c>
      <c r="Q21" s="110"/>
    </row>
    <row r="22" spans="1:17" s="34" customFormat="1" ht="12" customHeight="1" x14ac:dyDescent="0.2">
      <c r="A22" s="32"/>
      <c r="B22" s="19"/>
      <c r="C22" s="55"/>
      <c r="D22" s="16"/>
      <c r="E22" s="33"/>
      <c r="F22" s="33"/>
      <c r="G22" s="16"/>
      <c r="H22" s="33"/>
      <c r="I22" s="33"/>
      <c r="J22" s="16"/>
      <c r="K22" s="33"/>
      <c r="L22" s="33"/>
      <c r="M22" s="16"/>
      <c r="N22" s="55"/>
      <c r="O22" s="68" t="s">
        <v>184</v>
      </c>
      <c r="P22" s="62">
        <v>2560</v>
      </c>
      <c r="Q22" s="110"/>
    </row>
    <row r="23" spans="1:17" s="34" customFormat="1" ht="12" customHeight="1" x14ac:dyDescent="0.2">
      <c r="A23" s="32"/>
      <c r="B23" s="19"/>
      <c r="C23" s="55"/>
      <c r="D23" s="16"/>
      <c r="E23" s="33"/>
      <c r="F23" s="33"/>
      <c r="G23" s="16"/>
      <c r="H23" s="33"/>
      <c r="I23" s="33"/>
      <c r="J23" s="16"/>
      <c r="K23" s="33"/>
      <c r="L23" s="33"/>
      <c r="M23" s="16"/>
      <c r="N23" s="55"/>
      <c r="O23" s="68" t="s">
        <v>185</v>
      </c>
      <c r="P23" s="62">
        <v>2110</v>
      </c>
      <c r="Q23" s="110"/>
    </row>
    <row r="24" spans="1:17" s="34" customFormat="1" ht="12" customHeight="1" x14ac:dyDescent="0.2">
      <c r="A24" s="32"/>
      <c r="B24" s="19"/>
      <c r="C24" s="55"/>
      <c r="D24" s="16"/>
      <c r="E24" s="33"/>
      <c r="F24" s="33"/>
      <c r="G24" s="16"/>
      <c r="H24" s="33"/>
      <c r="I24" s="33"/>
      <c r="J24" s="16"/>
      <c r="K24" s="33"/>
      <c r="L24" s="33"/>
      <c r="M24" s="16"/>
      <c r="N24" s="55"/>
      <c r="O24" s="68" t="s">
        <v>281</v>
      </c>
      <c r="P24" s="62">
        <v>2760</v>
      </c>
      <c r="Q24" s="110"/>
    </row>
    <row r="25" spans="1:17" s="34" customFormat="1" ht="12" customHeight="1" x14ac:dyDescent="0.2">
      <c r="A25" s="32"/>
      <c r="B25" s="19"/>
      <c r="C25" s="55"/>
      <c r="D25" s="16"/>
      <c r="E25" s="33"/>
      <c r="F25" s="33"/>
      <c r="G25" s="16"/>
      <c r="H25" s="33"/>
      <c r="I25" s="33"/>
      <c r="J25" s="16"/>
      <c r="K25" s="33"/>
      <c r="L25" s="33"/>
      <c r="M25" s="16"/>
      <c r="N25" s="55"/>
      <c r="O25" s="68" t="s">
        <v>186</v>
      </c>
      <c r="P25" s="62">
        <v>500</v>
      </c>
      <c r="Q25" s="110"/>
    </row>
    <row r="26" spans="1:17" s="34" customFormat="1" ht="12" customHeight="1" x14ac:dyDescent="0.2">
      <c r="A26" s="32"/>
      <c r="B26" s="19"/>
      <c r="C26" s="55"/>
      <c r="D26" s="16"/>
      <c r="E26" s="33"/>
      <c r="F26" s="33"/>
      <c r="G26" s="16"/>
      <c r="H26" s="33"/>
      <c r="I26" s="33"/>
      <c r="J26" s="16"/>
      <c r="K26" s="33"/>
      <c r="L26" s="33"/>
      <c r="M26" s="16"/>
      <c r="N26" s="55"/>
      <c r="O26" s="68" t="s">
        <v>187</v>
      </c>
      <c r="P26" s="62">
        <v>440</v>
      </c>
      <c r="Q26" s="110"/>
    </row>
    <row r="27" spans="1:17" s="34" customFormat="1" ht="12" customHeight="1" x14ac:dyDescent="0.2">
      <c r="A27" s="32"/>
      <c r="B27" s="19"/>
      <c r="C27" s="55"/>
      <c r="D27" s="16"/>
      <c r="E27" s="33"/>
      <c r="F27" s="33"/>
      <c r="G27" s="16"/>
      <c r="H27" s="33"/>
      <c r="I27" s="33"/>
      <c r="J27" s="16"/>
      <c r="K27" s="33"/>
      <c r="L27" s="33"/>
      <c r="M27" s="16"/>
      <c r="N27" s="55"/>
      <c r="O27" s="68" t="s">
        <v>188</v>
      </c>
      <c r="P27" s="62">
        <v>1850</v>
      </c>
      <c r="Q27" s="110"/>
    </row>
    <row r="28" spans="1:17" s="34" customFormat="1" ht="12" customHeight="1" x14ac:dyDescent="0.2">
      <c r="A28" s="32"/>
      <c r="B28" s="19"/>
      <c r="C28" s="55"/>
      <c r="D28" s="16"/>
      <c r="E28" s="33"/>
      <c r="F28" s="33"/>
      <c r="G28" s="16"/>
      <c r="H28" s="33"/>
      <c r="I28" s="33"/>
      <c r="J28" s="16"/>
      <c r="K28" s="33"/>
      <c r="L28" s="33"/>
      <c r="M28" s="16"/>
      <c r="N28" s="55"/>
      <c r="O28" s="68" t="s">
        <v>211</v>
      </c>
      <c r="P28" s="62">
        <v>710</v>
      </c>
      <c r="Q28" s="110"/>
    </row>
    <row r="29" spans="1:17" s="34" customFormat="1" ht="12" customHeight="1" x14ac:dyDescent="0.2">
      <c r="A29" s="32"/>
      <c r="B29" s="19"/>
      <c r="C29" s="55"/>
      <c r="D29" s="16"/>
      <c r="E29" s="33"/>
      <c r="F29" s="33"/>
      <c r="G29" s="16"/>
      <c r="H29" s="33"/>
      <c r="I29" s="33"/>
      <c r="J29" s="16"/>
      <c r="K29" s="33"/>
      <c r="L29" s="33"/>
      <c r="M29" s="16"/>
      <c r="N29" s="55"/>
      <c r="O29" s="68" t="s">
        <v>112</v>
      </c>
      <c r="P29" s="62">
        <v>990</v>
      </c>
      <c r="Q29" s="110"/>
    </row>
    <row r="30" spans="1:17" s="34" customFormat="1" ht="12" customHeight="1" x14ac:dyDescent="0.2">
      <c r="A30" s="32"/>
      <c r="B30" s="19"/>
      <c r="C30" s="55"/>
      <c r="D30" s="16"/>
      <c r="E30" s="33"/>
      <c r="F30" s="33"/>
      <c r="G30" s="16"/>
      <c r="H30" s="33"/>
      <c r="I30" s="33"/>
      <c r="J30" s="16"/>
      <c r="K30" s="33"/>
      <c r="L30" s="33"/>
      <c r="M30" s="16"/>
      <c r="N30" s="55"/>
      <c r="O30" s="68" t="s">
        <v>113</v>
      </c>
      <c r="P30" s="62">
        <v>500</v>
      </c>
      <c r="Q30" s="110"/>
    </row>
    <row r="31" spans="1:17" s="34" customFormat="1" ht="12" customHeight="1" x14ac:dyDescent="0.2">
      <c r="A31" s="32"/>
      <c r="B31" s="19"/>
      <c r="C31" s="55"/>
      <c r="D31" s="16"/>
      <c r="E31" s="33"/>
      <c r="F31" s="33"/>
      <c r="G31" s="16"/>
      <c r="H31" s="33"/>
      <c r="I31" s="33"/>
      <c r="J31" s="16"/>
      <c r="K31" s="33"/>
      <c r="L31" s="33"/>
      <c r="M31" s="16"/>
      <c r="N31" s="55"/>
      <c r="O31" s="68"/>
      <c r="P31" s="62"/>
      <c r="Q31" s="110"/>
    </row>
    <row r="32" spans="1:17" s="34" customFormat="1" ht="12" customHeight="1" x14ac:dyDescent="0.2">
      <c r="A32" s="32"/>
      <c r="B32" s="19"/>
      <c r="C32" s="55"/>
      <c r="D32" s="16"/>
      <c r="E32" s="33"/>
      <c r="F32" s="33"/>
      <c r="G32" s="16"/>
      <c r="H32" s="33"/>
      <c r="I32" s="33"/>
      <c r="J32" s="16"/>
      <c r="K32" s="33"/>
      <c r="L32" s="33"/>
      <c r="M32" s="16"/>
      <c r="N32" s="55"/>
      <c r="O32" s="68"/>
      <c r="P32" s="62"/>
      <c r="Q32" s="110"/>
    </row>
    <row r="33" spans="1:17" s="34" customFormat="1" ht="12" customHeight="1" x14ac:dyDescent="0.2">
      <c r="A33" s="32"/>
      <c r="B33" s="19"/>
      <c r="C33" s="55"/>
      <c r="D33" s="16"/>
      <c r="E33" s="33"/>
      <c r="F33" s="33"/>
      <c r="G33" s="16"/>
      <c r="H33" s="33"/>
      <c r="I33" s="33"/>
      <c r="J33" s="16"/>
      <c r="K33" s="33"/>
      <c r="L33" s="33"/>
      <c r="M33" s="16"/>
      <c r="N33" s="55"/>
      <c r="O33" s="68"/>
      <c r="P33" s="16"/>
      <c r="Q33" s="33"/>
    </row>
    <row r="34" spans="1:17" s="34" customFormat="1" ht="12" customHeight="1" x14ac:dyDescent="0.2">
      <c r="A34" s="32"/>
      <c r="B34" s="19"/>
      <c r="C34" s="55"/>
      <c r="D34" s="16"/>
      <c r="E34" s="33"/>
      <c r="F34" s="33"/>
      <c r="G34" s="16"/>
      <c r="H34" s="33"/>
      <c r="I34" s="33"/>
      <c r="J34" s="16"/>
      <c r="K34" s="33"/>
      <c r="L34" s="33"/>
      <c r="M34" s="16"/>
      <c r="N34" s="55"/>
      <c r="O34" s="36"/>
      <c r="P34" s="16"/>
      <c r="Q34" s="33"/>
    </row>
    <row r="35" spans="1:17" s="34" customFormat="1" ht="12" customHeight="1" x14ac:dyDescent="0.2">
      <c r="A35" s="32"/>
      <c r="B35" s="19"/>
      <c r="C35" s="55"/>
      <c r="D35" s="16"/>
      <c r="E35" s="33"/>
      <c r="F35" s="33"/>
      <c r="G35" s="16"/>
      <c r="H35" s="33"/>
      <c r="I35" s="33"/>
      <c r="J35" s="16"/>
      <c r="K35" s="33"/>
      <c r="L35" s="33"/>
      <c r="M35" s="16"/>
      <c r="N35" s="55"/>
      <c r="O35" s="36"/>
      <c r="P35" s="16"/>
      <c r="Q35" s="33"/>
    </row>
    <row r="36" spans="1:17" s="34" customFormat="1" ht="12" customHeight="1" x14ac:dyDescent="0.2">
      <c r="A36" s="32"/>
      <c r="B36" s="19"/>
      <c r="C36" s="55"/>
      <c r="D36" s="16"/>
      <c r="E36" s="33"/>
      <c r="F36" s="33"/>
      <c r="G36" s="16"/>
      <c r="H36" s="33"/>
      <c r="I36" s="33"/>
      <c r="J36" s="16"/>
      <c r="K36" s="33"/>
      <c r="L36" s="33"/>
      <c r="M36" s="16"/>
      <c r="N36" s="55"/>
      <c r="O36" s="36"/>
      <c r="P36" s="16"/>
      <c r="Q36" s="33"/>
    </row>
    <row r="37" spans="1:17" s="34" customFormat="1" ht="12" customHeight="1" x14ac:dyDescent="0.2">
      <c r="A37" s="32"/>
      <c r="B37" s="19"/>
      <c r="C37" s="55"/>
      <c r="D37" s="16"/>
      <c r="E37" s="33"/>
      <c r="F37" s="33"/>
      <c r="G37" s="16"/>
      <c r="H37" s="33"/>
      <c r="I37" s="33"/>
      <c r="J37" s="16"/>
      <c r="K37" s="33"/>
      <c r="L37" s="33"/>
      <c r="M37" s="16"/>
      <c r="N37" s="55"/>
      <c r="O37" s="36"/>
      <c r="P37" s="16"/>
      <c r="Q37" s="33"/>
    </row>
    <row r="38" spans="1:17" s="34" customFormat="1" ht="12" customHeight="1" x14ac:dyDescent="0.2">
      <c r="A38" s="32"/>
      <c r="B38" s="19"/>
      <c r="C38" s="55"/>
      <c r="D38" s="16"/>
      <c r="E38" s="33"/>
      <c r="F38" s="33"/>
      <c r="G38" s="16"/>
      <c r="H38" s="33"/>
      <c r="I38" s="33"/>
      <c r="J38" s="16"/>
      <c r="K38" s="33"/>
      <c r="L38" s="33"/>
      <c r="M38" s="16"/>
      <c r="N38" s="55"/>
      <c r="O38" s="36"/>
      <c r="P38" s="16"/>
      <c r="Q38" s="33"/>
    </row>
    <row r="39" spans="1:17" s="34" customFormat="1" ht="12" customHeight="1" x14ac:dyDescent="0.2">
      <c r="A39" s="32"/>
      <c r="B39" s="19"/>
      <c r="C39" s="55"/>
      <c r="D39" s="16"/>
      <c r="E39" s="33"/>
      <c r="F39" s="33"/>
      <c r="G39" s="16"/>
      <c r="H39" s="33"/>
      <c r="I39" s="33"/>
      <c r="J39" s="16"/>
      <c r="K39" s="33"/>
      <c r="L39" s="33"/>
      <c r="M39" s="16"/>
      <c r="N39" s="55"/>
      <c r="O39" s="36" t="s">
        <v>282</v>
      </c>
      <c r="P39" s="16">
        <v>370</v>
      </c>
      <c r="Q39" s="33"/>
    </row>
    <row r="40" spans="1:17" s="34" customFormat="1" ht="12" customHeight="1" x14ac:dyDescent="0.2">
      <c r="A40" s="32"/>
      <c r="B40" s="19"/>
      <c r="C40" s="55"/>
      <c r="D40" s="16"/>
      <c r="E40" s="33"/>
      <c r="F40" s="33"/>
      <c r="G40" s="16"/>
      <c r="H40" s="33"/>
      <c r="I40" s="33"/>
      <c r="J40" s="16"/>
      <c r="K40" s="33"/>
      <c r="L40" s="33"/>
      <c r="M40" s="16"/>
      <c r="N40" s="55"/>
      <c r="O40" s="68" t="s">
        <v>283</v>
      </c>
      <c r="P40" s="62">
        <v>300</v>
      </c>
      <c r="Q40" s="110"/>
    </row>
    <row r="41" spans="1:17" s="34" customFormat="1" ht="12" customHeight="1" x14ac:dyDescent="0.2">
      <c r="A41" s="37"/>
      <c r="B41" s="19"/>
      <c r="C41" s="55"/>
      <c r="D41" s="16"/>
      <c r="E41" s="33"/>
      <c r="F41" s="33"/>
      <c r="G41" s="16"/>
      <c r="H41" s="33"/>
      <c r="I41" s="33"/>
      <c r="J41" s="16"/>
      <c r="K41" s="33"/>
      <c r="L41" s="47"/>
      <c r="M41" s="16"/>
      <c r="N41" s="55"/>
      <c r="O41" s="68" t="s">
        <v>114</v>
      </c>
      <c r="P41" s="62">
        <v>690</v>
      </c>
      <c r="Q41" s="110"/>
    </row>
    <row r="42" spans="1:17" s="34" customFormat="1" ht="12" customHeight="1" x14ac:dyDescent="0.2">
      <c r="A42" s="32"/>
      <c r="B42" s="19"/>
      <c r="C42" s="79" t="s">
        <v>181</v>
      </c>
      <c r="D42" s="16">
        <v>40</v>
      </c>
      <c r="E42" s="33"/>
      <c r="F42" s="33"/>
      <c r="G42" s="16"/>
      <c r="H42" s="33"/>
      <c r="I42" s="33"/>
      <c r="J42" s="16"/>
      <c r="K42" s="33"/>
      <c r="L42" s="33"/>
      <c r="M42" s="16"/>
      <c r="N42" s="55"/>
      <c r="O42" s="68" t="s">
        <v>106</v>
      </c>
      <c r="P42" s="62">
        <v>560</v>
      </c>
      <c r="Q42" s="110"/>
    </row>
    <row r="43" spans="1:17" s="34" customFormat="1" ht="12" customHeight="1" x14ac:dyDescent="0.2">
      <c r="A43" s="32"/>
      <c r="B43" s="19"/>
      <c r="C43" s="55"/>
      <c r="D43" s="16"/>
      <c r="E43" s="33"/>
      <c r="F43" s="33"/>
      <c r="G43" s="16"/>
      <c r="H43" s="33"/>
      <c r="I43" s="33"/>
      <c r="J43" s="16"/>
      <c r="K43" s="33"/>
      <c r="L43" s="33"/>
      <c r="M43" s="16"/>
      <c r="N43" s="55"/>
      <c r="O43" s="68" t="s">
        <v>284</v>
      </c>
      <c r="P43" s="62">
        <v>70</v>
      </c>
      <c r="Q43" s="110"/>
    </row>
    <row r="44" spans="1:17" s="34" customFormat="1" ht="12" customHeight="1" x14ac:dyDescent="0.2">
      <c r="A44" s="32"/>
      <c r="B44" s="19"/>
      <c r="C44" s="55"/>
      <c r="D44" s="16"/>
      <c r="E44" s="33"/>
      <c r="F44" s="33"/>
      <c r="G44" s="16"/>
      <c r="H44" s="33"/>
      <c r="I44" s="33"/>
      <c r="J44" s="16"/>
      <c r="K44" s="33"/>
      <c r="L44" s="33"/>
      <c r="M44" s="16"/>
      <c r="N44" s="55"/>
      <c r="O44" s="36"/>
      <c r="P44" s="16"/>
      <c r="Q44" s="33"/>
    </row>
    <row r="45" spans="1:17" s="34" customFormat="1" ht="12" customHeight="1" x14ac:dyDescent="0.2">
      <c r="A45" s="32"/>
      <c r="B45" s="19"/>
      <c r="C45" s="55"/>
      <c r="D45" s="16"/>
      <c r="E45" s="33"/>
      <c r="F45" s="33"/>
      <c r="G45" s="16"/>
      <c r="H45" s="33"/>
      <c r="I45" s="33"/>
      <c r="J45" s="16"/>
      <c r="K45" s="33"/>
      <c r="L45" s="33"/>
      <c r="M45" s="16"/>
      <c r="N45" s="55"/>
      <c r="O45" s="33"/>
      <c r="P45" s="33"/>
      <c r="Q45" s="33"/>
    </row>
    <row r="46" spans="1:17" s="34" customFormat="1" ht="12" customHeight="1" x14ac:dyDescent="0.2">
      <c r="A46" s="32"/>
      <c r="B46" s="19"/>
      <c r="C46" s="55"/>
      <c r="D46" s="16"/>
      <c r="E46" s="33"/>
      <c r="F46" s="33"/>
      <c r="G46" s="16"/>
      <c r="H46" s="33"/>
      <c r="I46" s="33"/>
      <c r="J46" s="16"/>
      <c r="K46" s="33"/>
      <c r="L46" s="33"/>
      <c r="M46" s="16"/>
      <c r="N46" s="55"/>
      <c r="O46" s="33"/>
      <c r="P46" s="33"/>
      <c r="Q46" s="33"/>
    </row>
    <row r="47" spans="1:17" s="34" customFormat="1" ht="12" customHeight="1" x14ac:dyDescent="0.2">
      <c r="A47" s="32"/>
      <c r="B47" s="19"/>
      <c r="C47" s="55"/>
      <c r="D47" s="16"/>
      <c r="E47" s="33"/>
      <c r="F47" s="33"/>
      <c r="G47" s="16"/>
      <c r="H47" s="33"/>
      <c r="I47" s="33"/>
      <c r="J47" s="16"/>
      <c r="K47" s="33"/>
      <c r="L47" s="33"/>
      <c r="M47" s="16"/>
      <c r="N47" s="55"/>
      <c r="O47" s="33"/>
      <c r="P47" s="33"/>
      <c r="Q47" s="33"/>
    </row>
    <row r="48" spans="1:17" s="34" customFormat="1" ht="12" customHeight="1" x14ac:dyDescent="0.2">
      <c r="A48" s="32"/>
      <c r="B48" s="19"/>
      <c r="C48" s="55"/>
      <c r="D48" s="16"/>
      <c r="E48" s="33"/>
      <c r="F48" s="33"/>
      <c r="G48" s="16"/>
      <c r="H48" s="33"/>
      <c r="I48" s="33"/>
      <c r="J48" s="16"/>
      <c r="K48" s="33"/>
      <c r="L48" s="33"/>
      <c r="M48" s="16"/>
      <c r="N48" s="55"/>
      <c r="O48" s="33"/>
      <c r="P48" s="33"/>
      <c r="Q48" s="33"/>
    </row>
    <row r="49" spans="1:17" s="34" customFormat="1" x14ac:dyDescent="0.2">
      <c r="A49" s="32"/>
      <c r="B49" s="19"/>
      <c r="C49" s="55"/>
      <c r="D49" s="16"/>
      <c r="E49" s="33"/>
      <c r="F49" s="33"/>
      <c r="G49" s="16"/>
      <c r="H49" s="33"/>
      <c r="I49" s="33"/>
      <c r="J49" s="16"/>
      <c r="K49" s="33"/>
      <c r="L49" s="33"/>
      <c r="M49" s="16"/>
      <c r="N49" s="55"/>
      <c r="O49" s="33"/>
      <c r="P49" s="33"/>
      <c r="Q49" s="33"/>
    </row>
    <row r="50" spans="1:17" s="34" customFormat="1" x14ac:dyDescent="0.2">
      <c r="A50" s="32"/>
      <c r="B50" s="19"/>
      <c r="C50" s="55"/>
      <c r="D50" s="16"/>
      <c r="E50" s="33"/>
      <c r="F50" s="33"/>
      <c r="G50" s="16"/>
      <c r="H50" s="33"/>
      <c r="I50" s="33"/>
      <c r="J50" s="16"/>
      <c r="K50" s="33"/>
      <c r="L50" s="33"/>
      <c r="M50" s="16"/>
      <c r="N50" s="55"/>
      <c r="O50" s="33"/>
      <c r="P50" s="33"/>
      <c r="Q50" s="33"/>
    </row>
    <row r="51" spans="1:17" s="34" customFormat="1" x14ac:dyDescent="0.2">
      <c r="A51" s="32"/>
      <c r="B51" s="19"/>
      <c r="C51" s="55"/>
      <c r="D51" s="16"/>
      <c r="E51" s="33"/>
      <c r="F51" s="33"/>
      <c r="G51" s="16"/>
      <c r="H51" s="33"/>
      <c r="I51" s="16"/>
      <c r="J51" s="16"/>
      <c r="K51" s="33"/>
      <c r="L51" s="16"/>
      <c r="M51" s="16"/>
      <c r="N51" s="55"/>
      <c r="O51" s="33"/>
      <c r="P51" s="33"/>
      <c r="Q51" s="33"/>
    </row>
    <row r="52" spans="1:17" s="34" customFormat="1" x14ac:dyDescent="0.2">
      <c r="A52" s="32"/>
      <c r="B52" s="19"/>
      <c r="C52" s="55"/>
      <c r="D52" s="16"/>
      <c r="E52" s="33"/>
      <c r="F52" s="33"/>
      <c r="G52" s="16"/>
      <c r="H52" s="33"/>
      <c r="I52" s="33"/>
      <c r="J52" s="16"/>
      <c r="K52" s="33"/>
      <c r="L52" s="33"/>
      <c r="M52" s="16"/>
      <c r="N52" s="55"/>
      <c r="O52" s="33"/>
      <c r="P52" s="33"/>
      <c r="Q52" s="33"/>
    </row>
    <row r="53" spans="1:17" s="34" customFormat="1" x14ac:dyDescent="0.2">
      <c r="A53" s="32"/>
      <c r="B53" s="19"/>
      <c r="C53" s="55"/>
      <c r="D53" s="16"/>
      <c r="E53" s="33"/>
      <c r="F53" s="33"/>
      <c r="G53" s="16"/>
      <c r="H53" s="33"/>
      <c r="I53" s="33"/>
      <c r="J53" s="16"/>
      <c r="K53" s="33"/>
      <c r="L53" s="33"/>
      <c r="M53" s="16"/>
      <c r="N53" s="55"/>
      <c r="O53" s="33"/>
      <c r="P53" s="33"/>
      <c r="Q53" s="33"/>
    </row>
    <row r="54" spans="1:17" s="34" customFormat="1" x14ac:dyDescent="0.2">
      <c r="A54" s="32"/>
      <c r="B54" s="19"/>
      <c r="C54" s="55"/>
      <c r="D54" s="16"/>
      <c r="E54" s="33"/>
      <c r="F54" s="33"/>
      <c r="G54" s="16"/>
      <c r="H54" s="33"/>
      <c r="I54" s="33"/>
      <c r="J54" s="16"/>
      <c r="K54" s="33"/>
      <c r="L54" s="33"/>
      <c r="M54" s="16"/>
      <c r="N54" s="55"/>
      <c r="O54" s="33"/>
      <c r="P54" s="33"/>
      <c r="Q54" s="33"/>
    </row>
    <row r="55" spans="1:17" s="34" customFormat="1" x14ac:dyDescent="0.2">
      <c r="A55" s="32"/>
      <c r="B55" s="19"/>
      <c r="C55" s="55"/>
      <c r="D55" s="16"/>
      <c r="E55" s="33"/>
      <c r="F55" s="33"/>
      <c r="G55" s="16"/>
      <c r="H55" s="33"/>
      <c r="I55" s="33"/>
      <c r="J55" s="16"/>
      <c r="K55" s="33"/>
      <c r="L55" s="33"/>
      <c r="M55" s="16"/>
      <c r="N55" s="55"/>
      <c r="O55" s="33"/>
      <c r="P55" s="33"/>
      <c r="Q55" s="33"/>
    </row>
    <row r="56" spans="1:17" s="34" customFormat="1" x14ac:dyDescent="0.2">
      <c r="A56" s="32"/>
      <c r="B56" s="19"/>
      <c r="C56" s="55"/>
      <c r="D56" s="16"/>
      <c r="E56" s="33"/>
      <c r="F56" s="33"/>
      <c r="G56" s="16"/>
      <c r="H56" s="33"/>
      <c r="I56" s="33"/>
      <c r="J56" s="16"/>
      <c r="K56" s="33"/>
      <c r="L56" s="33"/>
      <c r="M56" s="16"/>
      <c r="N56" s="55"/>
      <c r="O56" s="33"/>
      <c r="P56" s="33"/>
      <c r="Q56" s="33"/>
    </row>
    <row r="57" spans="1:17" s="34" customFormat="1" x14ac:dyDescent="0.2">
      <c r="A57" s="32"/>
      <c r="B57" s="19"/>
      <c r="C57" s="55"/>
      <c r="D57" s="16"/>
      <c r="E57" s="33"/>
      <c r="F57" s="33"/>
      <c r="G57" s="16"/>
      <c r="H57" s="33"/>
      <c r="I57" s="33"/>
      <c r="J57" s="16"/>
      <c r="K57" s="33"/>
      <c r="L57" s="33"/>
      <c r="M57" s="16"/>
      <c r="N57" s="55"/>
      <c r="O57" s="33"/>
      <c r="P57" s="33"/>
      <c r="Q57" s="33"/>
    </row>
    <row r="58" spans="1:17" s="34" customFormat="1" x14ac:dyDescent="0.2">
      <c r="A58" s="37" t="s">
        <v>80</v>
      </c>
      <c r="B58" s="13">
        <f>D60+G60+J60+M60+P60</f>
        <v>81120</v>
      </c>
      <c r="C58" s="55"/>
      <c r="D58" s="16"/>
      <c r="E58" s="33"/>
      <c r="F58" s="33"/>
      <c r="G58" s="16"/>
      <c r="H58" s="33"/>
      <c r="I58" s="33"/>
      <c r="J58" s="16"/>
      <c r="K58" s="33"/>
      <c r="L58" s="33"/>
      <c r="M58" s="16"/>
      <c r="N58" s="55"/>
      <c r="O58" s="33"/>
      <c r="P58" s="33"/>
      <c r="Q58" s="33"/>
    </row>
    <row r="59" spans="1:17" x14ac:dyDescent="0.2">
      <c r="A59" s="4"/>
      <c r="B59" s="13"/>
      <c r="C59" s="56"/>
      <c r="D59" s="16"/>
      <c r="E59" s="9"/>
      <c r="F59" s="9"/>
      <c r="G59" s="16"/>
      <c r="H59" s="9"/>
      <c r="I59" s="9"/>
      <c r="J59" s="16"/>
      <c r="K59" s="9"/>
      <c r="L59" s="9"/>
      <c r="M59" s="16"/>
      <c r="N59" s="56"/>
      <c r="O59" s="9"/>
      <c r="P59" s="9"/>
      <c r="Q59" s="9"/>
    </row>
    <row r="60" spans="1:17" ht="11.5" thickBot="1" x14ac:dyDescent="0.25">
      <c r="A60" s="10" t="s">
        <v>81</v>
      </c>
      <c r="B60" s="14">
        <f>E60+H60+K60+N60+Q60</f>
        <v>0</v>
      </c>
      <c r="C60" s="84" t="s">
        <v>6</v>
      </c>
      <c r="D60" s="17">
        <f>SUM(D12:D59)+SUM(大分市１!D13:'大分市１'!D60)</f>
        <v>11910</v>
      </c>
      <c r="E60" s="17">
        <f>SUM(E12:E59)+SUM(大分市１!E13:'大分市１'!E60)</f>
        <v>0</v>
      </c>
      <c r="F60" s="11" t="s">
        <v>6</v>
      </c>
      <c r="G60" s="17">
        <f>SUM(G12:G59)+SUM(大分市１!G13:'大分市１'!G60)</f>
        <v>5030</v>
      </c>
      <c r="H60" s="17">
        <f>SUM(H12:H59)+SUM(大分市１!H13:'大分市１'!H60)</f>
        <v>0</v>
      </c>
      <c r="I60" s="11" t="s">
        <v>6</v>
      </c>
      <c r="J60" s="17">
        <f>SUM(J12:J59)+SUM(大分市１!J13:'大分市１'!J60)</f>
        <v>2400</v>
      </c>
      <c r="K60" s="17">
        <f>SUM(K12:K59)+SUM(大分市１!K13:'大分市１'!K60)</f>
        <v>0</v>
      </c>
      <c r="L60" s="11" t="s">
        <v>6</v>
      </c>
      <c r="M60" s="17">
        <f>SUM(M12:M59)+SUM(大分市１!M13:'大分市１'!M60)</f>
        <v>0</v>
      </c>
      <c r="N60" s="57">
        <f>SUM(N12:N59)+SUM(大分市１!N13:'大分市１'!N60)</f>
        <v>0</v>
      </c>
      <c r="O60" s="11" t="s">
        <v>79</v>
      </c>
      <c r="P60" s="17">
        <f>SUM(P12:P59)+SUM(大分市１!P13:'大分市１'!P60)</f>
        <v>61780</v>
      </c>
      <c r="Q60" s="17">
        <f>SUM(Q12:Q59)+SUM(大分市１!Q13:'大分市１'!Q60)</f>
        <v>0</v>
      </c>
    </row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A5:C7"/>
    <mergeCell ref="D5:E7"/>
    <mergeCell ref="F5:G7"/>
    <mergeCell ref="F1:L1"/>
    <mergeCell ref="O2:Q3"/>
    <mergeCell ref="M2:N3"/>
    <mergeCell ref="A4:C4"/>
    <mergeCell ref="D4:E4"/>
    <mergeCell ref="O10:Q10"/>
    <mergeCell ref="O9:Q9"/>
    <mergeCell ref="F4:G4"/>
    <mergeCell ref="H4:J4"/>
    <mergeCell ref="L4:N4"/>
    <mergeCell ref="Q5:Q7"/>
    <mergeCell ref="N6:N7"/>
    <mergeCell ref="O4:P4"/>
    <mergeCell ref="L5:M7"/>
    <mergeCell ref="O5:P7"/>
    <mergeCell ref="H5:J7"/>
    <mergeCell ref="K5:K7"/>
    <mergeCell ref="C9:E9"/>
    <mergeCell ref="F9:H9"/>
    <mergeCell ref="I9:K9"/>
    <mergeCell ref="L9:N9"/>
    <mergeCell ref="C10:E10"/>
    <mergeCell ref="F10:H10"/>
    <mergeCell ref="I10:K10"/>
    <mergeCell ref="L10:N10"/>
  </mergeCells>
  <phoneticPr fontId="3"/>
  <pageMargins left="0.75" right="0.19" top="0.2" bottom="0.21" header="0.28000000000000003" footer="0.21"/>
  <pageSetup paperSize="12" firstPageNumber="3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2109-30DD-478A-964D-1E841A9E516D}">
  <dimension ref="A1:Q61"/>
  <sheetViews>
    <sheetView showZeros="0" topLeftCell="A6" zoomScaleNormal="100" workbookViewId="0">
      <selection activeCell="P5" sqref="P5:P6"/>
    </sheetView>
  </sheetViews>
  <sheetFormatPr defaultColWidth="9" defaultRowHeight="13.5" customHeight="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33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94</v>
      </c>
      <c r="L4" s="137" t="s">
        <v>87</v>
      </c>
      <c r="M4" s="137"/>
      <c r="N4" s="137"/>
      <c r="O4" s="137" t="s">
        <v>88</v>
      </c>
      <c r="P4" s="137"/>
      <c r="Q4" s="29" t="s">
        <v>95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96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33</v>
      </c>
      <c r="B9" s="3" t="s">
        <v>0</v>
      </c>
      <c r="C9" s="133" t="s">
        <v>50</v>
      </c>
      <c r="D9" s="133"/>
      <c r="E9" s="133"/>
      <c r="F9" s="133" t="s">
        <v>5</v>
      </c>
      <c r="G9" s="133"/>
      <c r="H9" s="133"/>
      <c r="I9" s="133" t="s">
        <v>51</v>
      </c>
      <c r="J9" s="133"/>
      <c r="K9" s="133"/>
      <c r="L9" s="133" t="s">
        <v>32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52</v>
      </c>
      <c r="D10" s="133"/>
      <c r="E10" s="133"/>
      <c r="F10" s="133" t="s">
        <v>53</v>
      </c>
      <c r="G10" s="133"/>
      <c r="H10" s="133"/>
      <c r="I10" s="133" t="s">
        <v>54</v>
      </c>
      <c r="J10" s="133"/>
      <c r="K10" s="133"/>
      <c r="L10" s="133" t="s">
        <v>55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56</v>
      </c>
      <c r="B11" s="7" t="s">
        <v>57</v>
      </c>
      <c r="C11" s="53" t="s">
        <v>58</v>
      </c>
      <c r="D11" s="25" t="s">
        <v>76</v>
      </c>
      <c r="E11" s="8" t="s">
        <v>2</v>
      </c>
      <c r="F11" s="8" t="s">
        <v>58</v>
      </c>
      <c r="G11" s="25" t="s">
        <v>76</v>
      </c>
      <c r="H11" s="8" t="s">
        <v>2</v>
      </c>
      <c r="I11" s="8" t="s">
        <v>58</v>
      </c>
      <c r="J11" s="25" t="s">
        <v>76</v>
      </c>
      <c r="K11" s="8" t="s">
        <v>2</v>
      </c>
      <c r="L11" s="8" t="s">
        <v>58</v>
      </c>
      <c r="M11" s="25" t="s">
        <v>76</v>
      </c>
      <c r="N11" s="8" t="s">
        <v>2</v>
      </c>
      <c r="O11" s="72" t="s">
        <v>77</v>
      </c>
      <c r="P11" s="73" t="s">
        <v>78</v>
      </c>
      <c r="Q11" s="72" t="s">
        <v>2</v>
      </c>
    </row>
    <row r="12" spans="1:17" s="34" customFormat="1" ht="12" customHeight="1" x14ac:dyDescent="0.2">
      <c r="A12" s="32" t="s">
        <v>69</v>
      </c>
      <c r="B12" s="48">
        <v>7</v>
      </c>
      <c r="C12" s="55"/>
      <c r="D12" s="33"/>
      <c r="E12" s="33"/>
      <c r="F12" s="33"/>
      <c r="G12" s="33"/>
      <c r="H12" s="33"/>
      <c r="I12" s="33"/>
      <c r="J12" s="16"/>
      <c r="K12" s="33"/>
      <c r="L12" s="16"/>
      <c r="M12" s="16"/>
      <c r="N12" s="33"/>
      <c r="O12" s="35"/>
      <c r="P12" s="62"/>
      <c r="Q12" s="62"/>
    </row>
    <row r="13" spans="1:17" s="34" customFormat="1" ht="12" customHeight="1" x14ac:dyDescent="0.2">
      <c r="A13" s="32" t="s">
        <v>44</v>
      </c>
      <c r="B13" s="13"/>
      <c r="C13" s="55" t="s">
        <v>285</v>
      </c>
      <c r="D13" s="33">
        <v>400</v>
      </c>
      <c r="E13" s="33"/>
      <c r="F13" s="33"/>
      <c r="G13" s="33"/>
      <c r="H13" s="33"/>
      <c r="I13" s="33"/>
      <c r="J13" s="16"/>
      <c r="K13" s="33"/>
      <c r="L13" s="16"/>
      <c r="M13" s="16"/>
      <c r="N13" s="33"/>
      <c r="O13" s="68" t="s">
        <v>286</v>
      </c>
      <c r="P13" s="62">
        <v>300</v>
      </c>
      <c r="Q13" s="62"/>
    </row>
    <row r="14" spans="1:17" s="34" customFormat="1" ht="12" customHeight="1" x14ac:dyDescent="0.2">
      <c r="A14" s="32"/>
      <c r="B14" s="13"/>
      <c r="C14" s="55"/>
      <c r="D14" s="33"/>
      <c r="E14" s="33"/>
      <c r="F14" s="33"/>
      <c r="G14" s="33"/>
      <c r="H14" s="33"/>
      <c r="I14" s="33"/>
      <c r="J14" s="16"/>
      <c r="K14" s="33"/>
      <c r="L14" s="33"/>
      <c r="M14" s="16"/>
      <c r="N14" s="33"/>
      <c r="O14" s="68" t="s">
        <v>287</v>
      </c>
      <c r="P14" s="62">
        <v>450</v>
      </c>
      <c r="Q14" s="62"/>
    </row>
    <row r="15" spans="1:17" s="34" customFormat="1" ht="12" customHeight="1" x14ac:dyDescent="0.2">
      <c r="A15" s="32"/>
      <c r="B15" s="13"/>
      <c r="C15" s="55"/>
      <c r="D15" s="33"/>
      <c r="E15" s="33"/>
      <c r="F15" s="33"/>
      <c r="G15" s="33"/>
      <c r="H15" s="33"/>
      <c r="I15" s="33"/>
      <c r="J15" s="16"/>
      <c r="K15" s="33"/>
      <c r="L15" s="33"/>
      <c r="M15" s="16"/>
      <c r="N15" s="33"/>
      <c r="O15" s="68" t="s">
        <v>288</v>
      </c>
      <c r="P15" s="62">
        <v>330</v>
      </c>
      <c r="Q15" s="62"/>
    </row>
    <row r="16" spans="1:17" s="34" customFormat="1" ht="12" customHeight="1" x14ac:dyDescent="0.2">
      <c r="A16" s="32"/>
      <c r="B16" s="13"/>
      <c r="C16" s="55"/>
      <c r="D16" s="33"/>
      <c r="E16" s="33"/>
      <c r="F16" s="33"/>
      <c r="G16" s="33"/>
      <c r="H16" s="33"/>
      <c r="I16" s="33"/>
      <c r="J16" s="16"/>
      <c r="K16" s="33"/>
      <c r="L16" s="33"/>
      <c r="M16" s="16"/>
      <c r="N16" s="33"/>
      <c r="O16" s="68" t="s">
        <v>289</v>
      </c>
      <c r="P16" s="62">
        <v>640</v>
      </c>
      <c r="Q16" s="62"/>
    </row>
    <row r="17" spans="1:17" s="34" customFormat="1" ht="12" customHeight="1" x14ac:dyDescent="0.2">
      <c r="A17" s="32"/>
      <c r="B17" s="13"/>
      <c r="C17" s="55"/>
      <c r="D17" s="33"/>
      <c r="E17" s="33"/>
      <c r="F17" s="33"/>
      <c r="G17" s="33"/>
      <c r="H17" s="33"/>
      <c r="I17" s="33"/>
      <c r="J17" s="16"/>
      <c r="K17" s="33"/>
      <c r="L17" s="33"/>
      <c r="M17" s="16"/>
      <c r="N17" s="33"/>
      <c r="O17" s="68" t="s">
        <v>290</v>
      </c>
      <c r="P17" s="62">
        <v>480</v>
      </c>
      <c r="Q17" s="62"/>
    </row>
    <row r="18" spans="1:17" s="34" customFormat="1" ht="12" customHeight="1" x14ac:dyDescent="0.2">
      <c r="A18" s="32"/>
      <c r="B18" s="13"/>
      <c r="C18" s="55"/>
      <c r="D18" s="33"/>
      <c r="E18" s="33"/>
      <c r="F18" s="33"/>
      <c r="G18" s="33"/>
      <c r="H18" s="33"/>
      <c r="I18" s="33"/>
      <c r="J18" s="16"/>
      <c r="K18" s="33"/>
      <c r="L18" s="33"/>
      <c r="M18" s="16"/>
      <c r="N18" s="33"/>
      <c r="O18" s="68" t="s">
        <v>291</v>
      </c>
      <c r="P18" s="62">
        <v>310</v>
      </c>
      <c r="Q18" s="62"/>
    </row>
    <row r="19" spans="1:17" s="34" customFormat="1" ht="12" customHeight="1" x14ac:dyDescent="0.2">
      <c r="A19" s="32"/>
      <c r="B19" s="13"/>
      <c r="C19" s="55"/>
      <c r="D19" s="33"/>
      <c r="E19" s="33"/>
      <c r="F19" s="33"/>
      <c r="G19" s="33"/>
      <c r="H19" s="33"/>
      <c r="I19" s="33"/>
      <c r="J19" s="16"/>
      <c r="K19" s="33"/>
      <c r="L19" s="33"/>
      <c r="M19" s="16"/>
      <c r="N19" s="33"/>
      <c r="O19" s="68" t="s">
        <v>292</v>
      </c>
      <c r="P19" s="62">
        <v>2120</v>
      </c>
      <c r="Q19" s="62"/>
    </row>
    <row r="20" spans="1:17" s="34" customFormat="1" ht="12" customHeight="1" x14ac:dyDescent="0.2">
      <c r="A20" s="32"/>
      <c r="B20" s="13"/>
      <c r="C20" s="55"/>
      <c r="D20" s="33"/>
      <c r="E20" s="33"/>
      <c r="F20" s="33"/>
      <c r="G20" s="33"/>
      <c r="H20" s="33"/>
      <c r="I20" s="33"/>
      <c r="J20" s="16"/>
      <c r="K20" s="33"/>
      <c r="L20" s="33"/>
      <c r="M20" s="16"/>
      <c r="N20" s="33"/>
      <c r="O20" s="68" t="s">
        <v>293</v>
      </c>
      <c r="P20" s="62">
        <v>330</v>
      </c>
      <c r="Q20" s="62"/>
    </row>
    <row r="21" spans="1:17" s="34" customFormat="1" ht="12" customHeight="1" x14ac:dyDescent="0.2">
      <c r="A21" s="32"/>
      <c r="B21" s="13"/>
      <c r="C21" s="55"/>
      <c r="D21" s="33"/>
      <c r="E21" s="33"/>
      <c r="F21" s="33"/>
      <c r="G21" s="33"/>
      <c r="H21" s="33"/>
      <c r="I21" s="33"/>
      <c r="J21" s="16"/>
      <c r="K21" s="33"/>
      <c r="L21" s="33"/>
      <c r="M21" s="16"/>
      <c r="N21" s="33"/>
      <c r="O21" s="68" t="s">
        <v>294</v>
      </c>
      <c r="P21" s="62">
        <v>880</v>
      </c>
      <c r="Q21" s="62"/>
    </row>
    <row r="22" spans="1:17" s="34" customFormat="1" ht="12" customHeight="1" x14ac:dyDescent="0.2">
      <c r="A22" s="32"/>
      <c r="B22" s="13"/>
      <c r="C22" s="55"/>
      <c r="D22" s="33"/>
      <c r="E22" s="33"/>
      <c r="F22" s="33"/>
      <c r="G22" s="33"/>
      <c r="H22" s="33"/>
      <c r="I22" s="33"/>
      <c r="J22" s="16"/>
      <c r="K22" s="33"/>
      <c r="L22" s="33"/>
      <c r="M22" s="16"/>
      <c r="N22" s="33"/>
      <c r="O22" s="35"/>
      <c r="P22" s="16"/>
      <c r="Q22" s="16"/>
    </row>
    <row r="23" spans="1:17" s="34" customFormat="1" ht="12" customHeight="1" x14ac:dyDescent="0.2">
      <c r="A23" s="32"/>
      <c r="B23" s="13"/>
      <c r="C23" s="55"/>
      <c r="D23" s="33"/>
      <c r="E23" s="33"/>
      <c r="F23" s="33"/>
      <c r="G23" s="33"/>
      <c r="H23" s="33"/>
      <c r="I23" s="33"/>
      <c r="J23" s="16"/>
      <c r="K23" s="33"/>
      <c r="L23" s="33"/>
      <c r="M23" s="16"/>
      <c r="N23" s="33"/>
      <c r="O23" s="33"/>
      <c r="P23" s="16"/>
      <c r="Q23" s="16"/>
    </row>
    <row r="24" spans="1:17" s="34" customFormat="1" ht="12" customHeight="1" x14ac:dyDescent="0.2">
      <c r="A24" s="32"/>
      <c r="B24" s="13"/>
      <c r="C24" s="55"/>
      <c r="D24" s="33"/>
      <c r="E24" s="33"/>
      <c r="F24" s="33"/>
      <c r="G24" s="33"/>
      <c r="H24" s="33"/>
      <c r="I24" s="33"/>
      <c r="J24" s="16"/>
      <c r="K24" s="33"/>
      <c r="L24" s="33"/>
      <c r="M24" s="16"/>
      <c r="N24" s="33"/>
      <c r="O24" s="33"/>
      <c r="P24" s="16"/>
      <c r="Q24" s="16"/>
    </row>
    <row r="25" spans="1:17" s="34" customFormat="1" ht="12" customHeight="1" x14ac:dyDescent="0.2">
      <c r="A25" s="32"/>
      <c r="B25" s="13"/>
      <c r="C25" s="55"/>
      <c r="D25" s="33"/>
      <c r="E25" s="33"/>
      <c r="F25" s="33"/>
      <c r="G25" s="33"/>
      <c r="H25" s="33"/>
      <c r="I25" s="33"/>
      <c r="J25" s="16"/>
      <c r="K25" s="33"/>
      <c r="L25" s="33"/>
      <c r="M25" s="16"/>
      <c r="N25" s="33"/>
      <c r="O25" s="33"/>
      <c r="P25" s="16"/>
      <c r="Q25" s="16"/>
    </row>
    <row r="26" spans="1:17" s="34" customFormat="1" ht="12" customHeight="1" x14ac:dyDescent="0.2">
      <c r="A26" s="32"/>
      <c r="B26" s="13"/>
      <c r="C26" s="55"/>
      <c r="D26" s="33"/>
      <c r="E26" s="33"/>
      <c r="F26" s="33"/>
      <c r="G26" s="33"/>
      <c r="H26" s="33"/>
      <c r="I26" s="33"/>
      <c r="J26" s="16"/>
      <c r="K26" s="33"/>
      <c r="L26" s="33"/>
      <c r="M26" s="16"/>
      <c r="N26" s="33"/>
      <c r="O26" s="33"/>
      <c r="P26" s="16"/>
      <c r="Q26" s="16"/>
    </row>
    <row r="27" spans="1:17" s="34" customFormat="1" ht="12" customHeight="1" x14ac:dyDescent="0.2">
      <c r="A27" s="32"/>
      <c r="B27" s="13"/>
      <c r="C27" s="55"/>
      <c r="D27" s="33"/>
      <c r="E27" s="33"/>
      <c r="F27" s="33"/>
      <c r="G27" s="33"/>
      <c r="H27" s="33"/>
      <c r="I27" s="33"/>
      <c r="J27" s="16"/>
      <c r="K27" s="33"/>
      <c r="L27" s="33"/>
      <c r="M27" s="16"/>
      <c r="N27" s="33"/>
      <c r="O27" s="33"/>
      <c r="P27" s="16"/>
      <c r="Q27" s="16"/>
    </row>
    <row r="28" spans="1:17" s="34" customFormat="1" ht="12" customHeight="1" x14ac:dyDescent="0.2">
      <c r="A28" s="32"/>
      <c r="B28" s="13"/>
      <c r="C28" s="55"/>
      <c r="D28" s="33"/>
      <c r="E28" s="33"/>
      <c r="F28" s="33"/>
      <c r="G28" s="33"/>
      <c r="H28" s="33"/>
      <c r="I28" s="33"/>
      <c r="J28" s="16"/>
      <c r="K28" s="33"/>
      <c r="L28" s="33"/>
      <c r="M28" s="16"/>
      <c r="N28" s="33"/>
      <c r="O28" s="33"/>
      <c r="P28" s="16"/>
      <c r="Q28" s="16"/>
    </row>
    <row r="29" spans="1:17" s="34" customFormat="1" ht="12" customHeight="1" x14ac:dyDescent="0.2">
      <c r="A29" s="32"/>
      <c r="B29" s="13"/>
      <c r="C29" s="55"/>
      <c r="D29" s="33"/>
      <c r="E29" s="33"/>
      <c r="F29" s="33"/>
      <c r="G29" s="33"/>
      <c r="H29" s="33"/>
      <c r="I29" s="33"/>
      <c r="J29" s="16"/>
      <c r="K29" s="33"/>
      <c r="L29" s="33"/>
      <c r="M29" s="16"/>
      <c r="N29" s="33"/>
      <c r="O29" s="33"/>
      <c r="P29" s="16"/>
      <c r="Q29" s="16"/>
    </row>
    <row r="30" spans="1:17" s="34" customFormat="1" ht="12" customHeight="1" x14ac:dyDescent="0.2">
      <c r="A30" s="32"/>
      <c r="B30" s="13"/>
      <c r="C30" s="55"/>
      <c r="D30" s="33"/>
      <c r="E30" s="33"/>
      <c r="F30" s="33"/>
      <c r="G30" s="33"/>
      <c r="H30" s="33"/>
      <c r="I30" s="33"/>
      <c r="J30" s="16"/>
      <c r="K30" s="33"/>
      <c r="L30" s="33"/>
      <c r="M30" s="16"/>
      <c r="N30" s="33"/>
      <c r="O30" s="33"/>
      <c r="P30" s="33"/>
      <c r="Q30" s="33"/>
    </row>
    <row r="31" spans="1:17" s="34" customFormat="1" ht="12" customHeight="1" x14ac:dyDescent="0.2">
      <c r="A31" s="32"/>
      <c r="B31" s="13"/>
      <c r="C31" s="55"/>
      <c r="D31" s="33"/>
      <c r="E31" s="33"/>
      <c r="F31" s="33"/>
      <c r="G31" s="33"/>
      <c r="H31" s="33"/>
      <c r="I31" s="33"/>
      <c r="J31" s="16"/>
      <c r="K31" s="33"/>
      <c r="L31" s="33"/>
      <c r="M31" s="16"/>
      <c r="N31" s="33"/>
      <c r="O31" s="33"/>
      <c r="P31" s="33"/>
      <c r="Q31" s="33"/>
    </row>
    <row r="32" spans="1:17" s="34" customFormat="1" ht="12" customHeight="1" x14ac:dyDescent="0.2">
      <c r="A32" s="32"/>
      <c r="B32" s="13"/>
      <c r="C32" s="55"/>
      <c r="D32" s="33"/>
      <c r="E32" s="33"/>
      <c r="F32" s="33"/>
      <c r="G32" s="33"/>
      <c r="H32" s="33"/>
      <c r="I32" s="33"/>
      <c r="J32" s="16"/>
      <c r="K32" s="33"/>
      <c r="L32" s="33"/>
      <c r="M32" s="16"/>
      <c r="N32" s="33"/>
      <c r="O32" s="33"/>
      <c r="P32" s="33"/>
      <c r="Q32" s="33"/>
    </row>
    <row r="33" spans="1:17" s="34" customFormat="1" ht="12" customHeight="1" x14ac:dyDescent="0.2">
      <c r="A33" s="37" t="s">
        <v>80</v>
      </c>
      <c r="B33" s="13">
        <f>D35+G35+J35+M35+P35</f>
        <v>6240</v>
      </c>
      <c r="C33" s="55"/>
      <c r="D33" s="33"/>
      <c r="E33" s="33"/>
      <c r="F33" s="33"/>
      <c r="G33" s="33"/>
      <c r="H33" s="33"/>
      <c r="I33" s="33"/>
      <c r="J33" s="16"/>
      <c r="K33" s="33"/>
      <c r="L33" s="33"/>
      <c r="M33" s="16"/>
      <c r="N33" s="33"/>
      <c r="O33" s="33"/>
      <c r="P33" s="33"/>
      <c r="Q33" s="33"/>
    </row>
    <row r="34" spans="1:17" s="34" customFormat="1" ht="12" customHeight="1" x14ac:dyDescent="0.2">
      <c r="A34" s="32"/>
      <c r="B34" s="13"/>
      <c r="C34" s="55"/>
      <c r="D34" s="33"/>
      <c r="E34" s="33"/>
      <c r="F34" s="33"/>
      <c r="G34" s="33"/>
      <c r="H34" s="33"/>
      <c r="I34" s="33"/>
      <c r="J34" s="16"/>
      <c r="K34" s="33"/>
      <c r="L34" s="33"/>
      <c r="M34" s="16"/>
      <c r="N34" s="33"/>
      <c r="O34" s="33"/>
      <c r="P34" s="33"/>
      <c r="Q34" s="33"/>
    </row>
    <row r="35" spans="1:17" s="34" customFormat="1" ht="12" customHeight="1" thickBot="1" x14ac:dyDescent="0.25">
      <c r="A35" s="38" t="s">
        <v>81</v>
      </c>
      <c r="B35" s="14">
        <f>E35+H35+K35+N35+Q35</f>
        <v>0</v>
      </c>
      <c r="C35" s="82" t="s">
        <v>6</v>
      </c>
      <c r="D35" s="17">
        <f>SUM(D12:D34)</f>
        <v>400</v>
      </c>
      <c r="E35" s="17">
        <f>SUM(E12:E34)</f>
        <v>0</v>
      </c>
      <c r="F35" s="39" t="s">
        <v>6</v>
      </c>
      <c r="G35" s="17">
        <f>SUM(G12:G34)</f>
        <v>0</v>
      </c>
      <c r="H35" s="17">
        <f>SUM(H12:H34)</f>
        <v>0</v>
      </c>
      <c r="I35" s="39" t="s">
        <v>6</v>
      </c>
      <c r="J35" s="17">
        <f>SUM(J12:J34)</f>
        <v>0</v>
      </c>
      <c r="K35" s="17">
        <f>SUM(K12:K34)</f>
        <v>0</v>
      </c>
      <c r="L35" s="39" t="s">
        <v>6</v>
      </c>
      <c r="M35" s="17"/>
      <c r="N35" s="17"/>
      <c r="O35" s="39" t="s">
        <v>79</v>
      </c>
      <c r="P35" s="17">
        <f>SUM(P12:P34)</f>
        <v>5840</v>
      </c>
      <c r="Q35" s="17">
        <f>SUM(Q12:Q34)</f>
        <v>0</v>
      </c>
    </row>
    <row r="36" spans="1:17" s="34" customFormat="1" ht="12" customHeight="1" x14ac:dyDescent="0.2">
      <c r="A36" s="32"/>
      <c r="B36" s="13"/>
      <c r="C36" s="83"/>
      <c r="D36" s="33"/>
      <c r="E36" s="33"/>
      <c r="F36" s="33"/>
      <c r="G36" s="33"/>
      <c r="H36" s="33"/>
      <c r="I36" s="33"/>
      <c r="J36" s="16"/>
      <c r="K36" s="33"/>
      <c r="L36" s="33"/>
      <c r="M36" s="16"/>
      <c r="N36" s="33"/>
      <c r="O36" s="75"/>
      <c r="P36" s="75"/>
      <c r="Q36" s="75"/>
    </row>
    <row r="37" spans="1:17" s="34" customFormat="1" ht="12" customHeight="1" x14ac:dyDescent="0.2">
      <c r="A37" s="32" t="s">
        <v>23</v>
      </c>
      <c r="B37" s="19">
        <v>8</v>
      </c>
      <c r="C37" s="55" t="s">
        <v>295</v>
      </c>
      <c r="D37" s="33">
        <v>120</v>
      </c>
      <c r="E37" s="33"/>
      <c r="F37" s="33" t="s">
        <v>295</v>
      </c>
      <c r="G37" s="33">
        <v>170</v>
      </c>
      <c r="H37" s="33"/>
      <c r="I37" s="33"/>
      <c r="J37" s="16"/>
      <c r="K37" s="33"/>
      <c r="L37" s="33"/>
      <c r="M37" s="16"/>
      <c r="N37" s="33"/>
      <c r="O37" s="36" t="s">
        <v>296</v>
      </c>
      <c r="P37" s="74">
        <v>470</v>
      </c>
      <c r="Q37" s="74"/>
    </row>
    <row r="38" spans="1:17" s="34" customFormat="1" ht="12" customHeight="1" x14ac:dyDescent="0.2">
      <c r="A38" s="52" t="s">
        <v>44</v>
      </c>
      <c r="B38" s="19"/>
      <c r="C38" s="55" t="s">
        <v>297</v>
      </c>
      <c r="D38" s="33">
        <v>150</v>
      </c>
      <c r="E38" s="33"/>
      <c r="F38" s="33"/>
      <c r="G38" s="33"/>
      <c r="H38" s="33"/>
      <c r="I38" s="33"/>
      <c r="J38" s="16"/>
      <c r="K38" s="33"/>
      <c r="L38" s="33"/>
      <c r="M38" s="16"/>
      <c r="N38" s="33"/>
      <c r="O38" s="36" t="s">
        <v>298</v>
      </c>
      <c r="P38" s="108">
        <v>1720</v>
      </c>
      <c r="Q38" s="74"/>
    </row>
    <row r="39" spans="1:17" s="34" customFormat="1" ht="12" customHeight="1" x14ac:dyDescent="0.2">
      <c r="A39" s="32"/>
      <c r="B39" s="19"/>
      <c r="C39" s="55"/>
      <c r="D39" s="33"/>
      <c r="E39" s="33"/>
      <c r="F39" s="33"/>
      <c r="G39" s="33"/>
      <c r="H39" s="33"/>
      <c r="I39" s="33"/>
      <c r="J39" s="16"/>
      <c r="K39" s="33"/>
      <c r="L39" s="33"/>
      <c r="M39" s="16"/>
      <c r="N39" s="33"/>
      <c r="O39" s="36" t="s">
        <v>299</v>
      </c>
      <c r="P39" s="74">
        <v>400</v>
      </c>
      <c r="Q39" s="74"/>
    </row>
    <row r="40" spans="1:17" s="34" customFormat="1" ht="12" customHeight="1" x14ac:dyDescent="0.2">
      <c r="A40" s="32"/>
      <c r="B40" s="19"/>
      <c r="C40" s="55"/>
      <c r="D40" s="33"/>
      <c r="E40" s="33"/>
      <c r="F40" s="33"/>
      <c r="G40" s="33"/>
      <c r="H40" s="33"/>
      <c r="I40" s="33"/>
      <c r="J40" s="16"/>
      <c r="K40" s="33"/>
      <c r="L40" s="33"/>
      <c r="M40" s="16"/>
      <c r="N40" s="33"/>
      <c r="O40" s="36" t="s">
        <v>300</v>
      </c>
      <c r="P40" s="33">
        <v>500</v>
      </c>
      <c r="Q40" s="33"/>
    </row>
    <row r="41" spans="1:17" s="34" customFormat="1" ht="12" customHeight="1" x14ac:dyDescent="0.2">
      <c r="A41" s="37"/>
      <c r="B41" s="19"/>
      <c r="C41" s="55"/>
      <c r="D41" s="33"/>
      <c r="E41" s="33"/>
      <c r="F41" s="33"/>
      <c r="G41" s="33"/>
      <c r="H41" s="33"/>
      <c r="I41" s="33"/>
      <c r="J41" s="16"/>
      <c r="K41" s="33"/>
      <c r="L41" s="47"/>
      <c r="M41" s="16"/>
      <c r="N41" s="33"/>
      <c r="O41" s="36" t="s">
        <v>301</v>
      </c>
      <c r="P41" s="33">
        <v>850</v>
      </c>
      <c r="Q41" s="33"/>
    </row>
    <row r="42" spans="1:17" s="34" customFormat="1" ht="12" customHeight="1" x14ac:dyDescent="0.2">
      <c r="A42" s="32"/>
      <c r="B42" s="19"/>
      <c r="C42" s="55"/>
      <c r="D42" s="33"/>
      <c r="E42" s="33"/>
      <c r="F42" s="33"/>
      <c r="G42" s="33"/>
      <c r="H42" s="33"/>
      <c r="I42" s="33"/>
      <c r="J42" s="16"/>
      <c r="K42" s="33"/>
      <c r="L42" s="33"/>
      <c r="M42" s="16"/>
      <c r="N42" s="33"/>
      <c r="O42" s="36"/>
      <c r="P42" s="33"/>
      <c r="Q42" s="33"/>
    </row>
    <row r="43" spans="1:17" s="34" customFormat="1" ht="12" customHeight="1" x14ac:dyDescent="0.2">
      <c r="A43" s="32"/>
      <c r="B43" s="19"/>
      <c r="C43" s="55"/>
      <c r="D43" s="33"/>
      <c r="E43" s="33"/>
      <c r="F43" s="33"/>
      <c r="G43" s="33"/>
      <c r="H43" s="33"/>
      <c r="I43" s="33"/>
      <c r="J43" s="16"/>
      <c r="K43" s="33"/>
      <c r="L43" s="33"/>
      <c r="M43" s="16"/>
      <c r="N43" s="33"/>
      <c r="O43" s="36"/>
      <c r="P43" s="74"/>
      <c r="Q43" s="74"/>
    </row>
    <row r="44" spans="1:17" s="34" customFormat="1" ht="12" customHeight="1" x14ac:dyDescent="0.2">
      <c r="A44" s="32"/>
      <c r="B44" s="19"/>
      <c r="C44" s="55"/>
      <c r="D44" s="33"/>
      <c r="E44" s="33"/>
      <c r="F44" s="33"/>
      <c r="G44" s="33"/>
      <c r="H44" s="33"/>
      <c r="I44" s="33"/>
      <c r="J44" s="16"/>
      <c r="K44" s="33"/>
      <c r="L44" s="33"/>
      <c r="M44" s="16"/>
      <c r="N44" s="33"/>
      <c r="O44" s="36"/>
      <c r="P44" s="74"/>
      <c r="Q44" s="74"/>
    </row>
    <row r="45" spans="1:17" s="34" customFormat="1" ht="12" customHeight="1" x14ac:dyDescent="0.2">
      <c r="A45" s="32"/>
      <c r="B45" s="19"/>
      <c r="C45" s="55"/>
      <c r="D45" s="33"/>
      <c r="E45" s="33"/>
      <c r="F45" s="33"/>
      <c r="G45" s="33"/>
      <c r="H45" s="33"/>
      <c r="I45" s="33"/>
      <c r="J45" s="16"/>
      <c r="K45" s="33"/>
      <c r="L45" s="33"/>
      <c r="M45" s="16"/>
      <c r="N45" s="33"/>
      <c r="O45" s="36"/>
      <c r="P45" s="74"/>
      <c r="Q45" s="74"/>
    </row>
    <row r="46" spans="1:17" s="34" customFormat="1" ht="12" customHeight="1" x14ac:dyDescent="0.2">
      <c r="A46" s="32"/>
      <c r="B46" s="19"/>
      <c r="C46" s="55"/>
      <c r="D46" s="33"/>
      <c r="E46" s="33"/>
      <c r="F46" s="33"/>
      <c r="G46" s="33"/>
      <c r="H46" s="33"/>
      <c r="I46" s="33"/>
      <c r="J46" s="16"/>
      <c r="K46" s="33"/>
      <c r="L46" s="33"/>
      <c r="M46" s="16"/>
      <c r="N46" s="33"/>
      <c r="O46" s="36"/>
      <c r="P46" s="33"/>
      <c r="Q46" s="33"/>
    </row>
    <row r="47" spans="1:17" s="34" customFormat="1" ht="12" customHeight="1" x14ac:dyDescent="0.2">
      <c r="A47" s="32"/>
      <c r="B47" s="19"/>
      <c r="C47" s="55"/>
      <c r="D47" s="33"/>
      <c r="E47" s="33"/>
      <c r="F47" s="33"/>
      <c r="G47" s="33"/>
      <c r="H47" s="33"/>
      <c r="I47" s="33"/>
      <c r="J47" s="16"/>
      <c r="K47" s="33"/>
      <c r="L47" s="33"/>
      <c r="M47" s="16"/>
      <c r="N47" s="33"/>
      <c r="O47" s="33"/>
      <c r="P47" s="33"/>
      <c r="Q47" s="33"/>
    </row>
    <row r="48" spans="1:17" s="34" customFormat="1" ht="12" customHeight="1" x14ac:dyDescent="0.2">
      <c r="A48" s="32"/>
      <c r="B48" s="19"/>
      <c r="C48" s="55"/>
      <c r="D48" s="33"/>
      <c r="E48" s="33"/>
      <c r="F48" s="33"/>
      <c r="G48" s="33"/>
      <c r="H48" s="33"/>
      <c r="I48" s="33"/>
      <c r="J48" s="16"/>
      <c r="K48" s="33"/>
      <c r="L48" s="33"/>
      <c r="M48" s="16"/>
      <c r="N48" s="33"/>
      <c r="O48" s="33"/>
      <c r="P48" s="33"/>
      <c r="Q48" s="33"/>
    </row>
    <row r="49" spans="1:17" s="34" customFormat="1" ht="11" x14ac:dyDescent="0.2">
      <c r="A49" s="32"/>
      <c r="C49" s="55"/>
      <c r="D49" s="33"/>
      <c r="E49" s="33"/>
      <c r="F49" s="33"/>
      <c r="G49" s="33"/>
      <c r="H49" s="33"/>
      <c r="I49" s="33"/>
      <c r="J49" s="16"/>
      <c r="K49" s="33"/>
      <c r="L49" s="33"/>
      <c r="M49" s="16"/>
      <c r="N49" s="33"/>
      <c r="O49" s="33"/>
      <c r="P49" s="33"/>
      <c r="Q49" s="33"/>
    </row>
    <row r="50" spans="1:17" s="34" customFormat="1" ht="12" customHeight="1" x14ac:dyDescent="0.2">
      <c r="A50" s="32"/>
      <c r="B50" s="19"/>
      <c r="C50" s="55"/>
      <c r="D50" s="33"/>
      <c r="E50" s="33"/>
      <c r="F50" s="33"/>
      <c r="G50" s="33"/>
      <c r="H50" s="33"/>
      <c r="I50" s="33"/>
      <c r="J50" s="16"/>
      <c r="K50" s="33"/>
      <c r="L50" s="33"/>
      <c r="M50" s="16"/>
      <c r="N50" s="33"/>
      <c r="O50" s="33"/>
      <c r="P50" s="33"/>
      <c r="Q50" s="33"/>
    </row>
    <row r="51" spans="1:17" s="34" customFormat="1" ht="12" customHeight="1" x14ac:dyDescent="0.2">
      <c r="A51" s="37" t="s">
        <v>80</v>
      </c>
      <c r="B51" s="13">
        <f>D53+G53+J53+M53+P53</f>
        <v>4380</v>
      </c>
      <c r="C51" s="55"/>
      <c r="D51" s="33"/>
      <c r="E51" s="33"/>
      <c r="F51" s="33"/>
      <c r="G51" s="33"/>
      <c r="H51" s="33"/>
      <c r="I51" s="33"/>
      <c r="J51" s="16"/>
      <c r="K51" s="33"/>
      <c r="L51" s="33"/>
      <c r="M51" s="16"/>
      <c r="N51" s="33"/>
      <c r="O51" s="33"/>
      <c r="P51" s="33"/>
      <c r="Q51" s="33"/>
    </row>
    <row r="52" spans="1:17" s="34" customFormat="1" ht="12" customHeight="1" x14ac:dyDescent="0.2">
      <c r="A52" s="32"/>
      <c r="B52" s="13"/>
      <c r="C52" s="55"/>
      <c r="D52" s="33"/>
      <c r="E52" s="33"/>
      <c r="F52" s="33"/>
      <c r="G52" s="33"/>
      <c r="H52" s="33"/>
      <c r="I52" s="33"/>
      <c r="J52" s="16"/>
      <c r="K52" s="33"/>
      <c r="L52" s="33"/>
      <c r="M52" s="16"/>
      <c r="N52" s="33"/>
      <c r="O52" s="33"/>
      <c r="P52" s="33"/>
      <c r="Q52" s="33"/>
    </row>
    <row r="53" spans="1:17" s="34" customFormat="1" ht="12" customHeight="1" thickBot="1" x14ac:dyDescent="0.25">
      <c r="A53" s="38" t="s">
        <v>81</v>
      </c>
      <c r="B53" s="14">
        <f>E53+H53+K53+N53+Q53</f>
        <v>0</v>
      </c>
      <c r="C53" s="82" t="s">
        <v>6</v>
      </c>
      <c r="D53" s="17">
        <f>SUM(D36:D52)</f>
        <v>270</v>
      </c>
      <c r="E53" s="17">
        <f>SUM(E36:E52)</f>
        <v>0</v>
      </c>
      <c r="F53" s="39" t="s">
        <v>6</v>
      </c>
      <c r="G53" s="17">
        <f>SUM(G36:G52)</f>
        <v>170</v>
      </c>
      <c r="H53" s="17">
        <f>SUM(H36:H52)</f>
        <v>0</v>
      </c>
      <c r="I53" s="39" t="s">
        <v>6</v>
      </c>
      <c r="J53" s="17"/>
      <c r="K53" s="17"/>
      <c r="L53" s="39" t="s">
        <v>6</v>
      </c>
      <c r="M53" s="17">
        <f>SUM(M36:M52)</f>
        <v>0</v>
      </c>
      <c r="N53" s="17">
        <f>SUM(N36:N52)</f>
        <v>0</v>
      </c>
      <c r="O53" s="39" t="s">
        <v>79</v>
      </c>
      <c r="P53" s="17">
        <f>SUM(P36:P52)</f>
        <v>3940</v>
      </c>
      <c r="Q53" s="17">
        <f>SUM(Q36:Q52)</f>
        <v>0</v>
      </c>
    </row>
    <row r="54" spans="1:17" s="34" customFormat="1" ht="12" customHeight="1" x14ac:dyDescent="0.2">
      <c r="A54" s="32"/>
      <c r="B54" s="19"/>
      <c r="C54" s="83"/>
      <c r="D54" s="33"/>
      <c r="E54" s="33"/>
      <c r="F54" s="33"/>
      <c r="G54" s="33"/>
      <c r="H54" s="33"/>
      <c r="I54" s="33"/>
      <c r="J54" s="16"/>
      <c r="K54" s="33"/>
      <c r="L54" s="33"/>
      <c r="M54" s="16"/>
      <c r="N54" s="33"/>
      <c r="O54" s="33"/>
      <c r="P54" s="33"/>
      <c r="Q54" s="33"/>
    </row>
    <row r="55" spans="1:17" s="34" customFormat="1" ht="11" x14ac:dyDescent="0.2">
      <c r="A55" s="32"/>
      <c r="B55" s="19"/>
      <c r="C55" s="55"/>
      <c r="D55" s="33"/>
      <c r="E55" s="33"/>
      <c r="F55" s="33"/>
      <c r="G55" s="33"/>
      <c r="H55" s="33"/>
      <c r="I55" s="33"/>
      <c r="J55" s="16"/>
      <c r="K55" s="33"/>
      <c r="L55" s="33"/>
      <c r="M55" s="16"/>
      <c r="N55" s="33"/>
      <c r="O55" s="33"/>
      <c r="P55" s="33"/>
      <c r="Q55" s="33"/>
    </row>
    <row r="56" spans="1:17" s="34" customFormat="1" ht="11" x14ac:dyDescent="0.2">
      <c r="A56" s="32"/>
      <c r="B56" s="19"/>
      <c r="C56" s="55"/>
      <c r="D56" s="33"/>
      <c r="E56" s="33"/>
      <c r="F56" s="33"/>
      <c r="G56" s="33"/>
      <c r="H56" s="33"/>
      <c r="I56" s="33"/>
      <c r="J56" s="16"/>
      <c r="K56" s="33"/>
      <c r="L56" s="33"/>
      <c r="M56" s="16"/>
      <c r="N56" s="33"/>
      <c r="O56" s="33"/>
      <c r="P56" s="33"/>
      <c r="Q56" s="33"/>
    </row>
    <row r="57" spans="1:17" s="34" customFormat="1" ht="11" x14ac:dyDescent="0.2">
      <c r="A57" s="32"/>
      <c r="B57" s="19"/>
      <c r="C57" s="55"/>
      <c r="D57" s="33"/>
      <c r="E57" s="33"/>
      <c r="F57" s="33"/>
      <c r="G57" s="33"/>
      <c r="H57" s="33"/>
      <c r="I57" s="33"/>
      <c r="J57" s="16"/>
      <c r="K57" s="33"/>
      <c r="L57" s="33"/>
      <c r="M57" s="16"/>
      <c r="N57" s="33"/>
      <c r="O57" s="33"/>
      <c r="P57" s="33"/>
      <c r="Q57" s="33"/>
    </row>
    <row r="58" spans="1:17" s="34" customFormat="1" ht="13.5" customHeight="1" x14ac:dyDescent="0.2">
      <c r="A58" s="32"/>
      <c r="C58" s="55"/>
      <c r="D58" s="16"/>
      <c r="E58" s="33"/>
      <c r="F58" s="33"/>
      <c r="G58" s="16"/>
      <c r="H58" s="33"/>
      <c r="I58" s="33"/>
      <c r="J58" s="16"/>
      <c r="K58" s="33"/>
      <c r="L58" s="33"/>
      <c r="M58" s="16"/>
      <c r="N58" s="33"/>
      <c r="O58" s="33"/>
      <c r="P58" s="16"/>
      <c r="Q58" s="33"/>
    </row>
    <row r="59" spans="1:17" s="34" customFormat="1" ht="13.5" customHeight="1" x14ac:dyDescent="0.2">
      <c r="A59" s="32"/>
      <c r="C59" s="55"/>
      <c r="D59" s="16"/>
      <c r="E59" s="33"/>
      <c r="F59" s="33"/>
      <c r="G59" s="16"/>
      <c r="H59" s="33"/>
      <c r="I59" s="33"/>
      <c r="J59" s="16"/>
      <c r="K59" s="33"/>
      <c r="L59" s="33"/>
      <c r="M59" s="16"/>
      <c r="N59" s="33"/>
      <c r="O59" s="33"/>
      <c r="P59" s="16"/>
      <c r="Q59" s="33"/>
    </row>
    <row r="60" spans="1:17" s="34" customFormat="1" ht="13.5" customHeight="1" x14ac:dyDescent="0.2">
      <c r="A60" s="49"/>
      <c r="B60" s="15"/>
      <c r="C60" s="55"/>
      <c r="D60" s="16"/>
      <c r="E60" s="33"/>
      <c r="F60" s="33"/>
      <c r="G60" s="16"/>
      <c r="H60" s="33"/>
      <c r="I60" s="33"/>
      <c r="J60" s="16"/>
      <c r="K60" s="33"/>
      <c r="L60" s="33"/>
      <c r="M60" s="16"/>
      <c r="N60" s="33"/>
      <c r="O60" s="33"/>
      <c r="P60" s="16"/>
      <c r="Q60" s="33"/>
    </row>
    <row r="61" spans="1:17" s="34" customFormat="1" ht="13.5" customHeight="1" x14ac:dyDescent="0.2">
      <c r="D61" s="24"/>
      <c r="G61" s="24"/>
      <c r="J61" s="24"/>
      <c r="M61" s="24"/>
      <c r="P61" s="24"/>
    </row>
  </sheetData>
  <mergeCells count="28">
    <mergeCell ref="C10:E10"/>
    <mergeCell ref="F10:H10"/>
    <mergeCell ref="I10:K10"/>
    <mergeCell ref="L10:N10"/>
    <mergeCell ref="Q5:Q7"/>
    <mergeCell ref="N6:N7"/>
    <mergeCell ref="A5:C7"/>
    <mergeCell ref="D5:E7"/>
    <mergeCell ref="F5:G7"/>
    <mergeCell ref="H5:J7"/>
    <mergeCell ref="C9:E9"/>
    <mergeCell ref="F9:H9"/>
    <mergeCell ref="I9:K9"/>
    <mergeCell ref="L9:N9"/>
    <mergeCell ref="K5:K7"/>
    <mergeCell ref="A4:C4"/>
    <mergeCell ref="D4:E4"/>
    <mergeCell ref="F4:G4"/>
    <mergeCell ref="H4:J4"/>
    <mergeCell ref="L4:N4"/>
    <mergeCell ref="F1:L1"/>
    <mergeCell ref="O2:Q3"/>
    <mergeCell ref="M2:N3"/>
    <mergeCell ref="O9:Q9"/>
    <mergeCell ref="O10:Q10"/>
    <mergeCell ref="O4:P4"/>
    <mergeCell ref="O5:P7"/>
    <mergeCell ref="L5:M7"/>
  </mergeCells>
  <phoneticPr fontId="3"/>
  <pageMargins left="0.75" right="0.19" top="0.2" bottom="0.21" header="0.28000000000000003" footer="0.21"/>
  <pageSetup paperSize="12" firstPageNumber="4" orientation="landscape" useFirstPageNumber="1" horizontalDpi="300" verticalDpi="300" r:id="rId1"/>
  <headerFooter alignWithMargins="0">
    <oddHeader>&amp;R&amp;"HG丸ｺﾞｼｯｸM-PRO,ﾒﾃﾞｨｳﾑ"&amp;9PAGE .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7C3BC-78F0-441A-BB3F-5CC139ED017C}">
  <dimension ref="A1:Q122"/>
  <sheetViews>
    <sheetView showZeros="0" zoomScaleNormal="100" workbookViewId="0">
      <selection activeCell="P5" sqref="P5:P6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/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94</v>
      </c>
      <c r="L4" s="137" t="s">
        <v>87</v>
      </c>
      <c r="M4" s="137"/>
      <c r="N4" s="137"/>
      <c r="O4" s="137" t="s">
        <v>88</v>
      </c>
      <c r="P4" s="137"/>
      <c r="Q4" s="29" t="s">
        <v>95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96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15</v>
      </c>
      <c r="B9" s="3" t="s">
        <v>0</v>
      </c>
      <c r="C9" s="133" t="s">
        <v>3</v>
      </c>
      <c r="D9" s="133"/>
      <c r="E9" s="133"/>
      <c r="F9" s="133" t="s">
        <v>5</v>
      </c>
      <c r="G9" s="133"/>
      <c r="H9" s="133"/>
      <c r="I9" s="133" t="s">
        <v>4</v>
      </c>
      <c r="J9" s="133"/>
      <c r="K9" s="133"/>
      <c r="L9" s="133" t="s">
        <v>59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8</v>
      </c>
      <c r="D10" s="133"/>
      <c r="E10" s="133"/>
      <c r="F10" s="133" t="s">
        <v>9</v>
      </c>
      <c r="G10" s="133"/>
      <c r="H10" s="133"/>
      <c r="I10" s="133" t="s">
        <v>10</v>
      </c>
      <c r="J10" s="133"/>
      <c r="K10" s="133"/>
      <c r="L10" s="133" t="s">
        <v>11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12</v>
      </c>
      <c r="B11" s="20" t="s">
        <v>13</v>
      </c>
      <c r="C11" s="53" t="s">
        <v>14</v>
      </c>
      <c r="D11" s="25" t="s">
        <v>76</v>
      </c>
      <c r="E11" s="8" t="s">
        <v>2</v>
      </c>
      <c r="F11" s="8" t="s">
        <v>14</v>
      </c>
      <c r="G11" s="25" t="s">
        <v>76</v>
      </c>
      <c r="H11" s="8" t="s">
        <v>2</v>
      </c>
      <c r="I11" s="8" t="s">
        <v>14</v>
      </c>
      <c r="J11" s="25" t="s">
        <v>76</v>
      </c>
      <c r="K11" s="8" t="s">
        <v>2</v>
      </c>
      <c r="L11" s="8" t="s">
        <v>14</v>
      </c>
      <c r="M11" s="25" t="s">
        <v>76</v>
      </c>
      <c r="N11" s="8" t="s">
        <v>2</v>
      </c>
      <c r="O11" s="72" t="s">
        <v>77</v>
      </c>
      <c r="P11" s="73" t="s">
        <v>78</v>
      </c>
      <c r="Q11" s="72" t="s">
        <v>2</v>
      </c>
    </row>
    <row r="12" spans="1:17" s="34" customFormat="1" ht="12" customHeight="1" x14ac:dyDescent="0.2">
      <c r="A12" s="32" t="s">
        <v>72</v>
      </c>
      <c r="B12" s="51">
        <v>10</v>
      </c>
      <c r="C12" s="60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s="34" customFormat="1" ht="12" customHeight="1" x14ac:dyDescent="0.2">
      <c r="A13" s="32" t="s">
        <v>60</v>
      </c>
      <c r="B13" s="19"/>
      <c r="C13" s="60"/>
      <c r="D13" s="59"/>
      <c r="E13" s="16"/>
      <c r="F13" s="16" t="s">
        <v>302</v>
      </c>
      <c r="G13" s="59">
        <v>270</v>
      </c>
      <c r="H13" s="16"/>
      <c r="I13" s="16"/>
      <c r="J13" s="59"/>
      <c r="K13" s="16"/>
      <c r="L13" s="16"/>
      <c r="M13" s="16"/>
      <c r="N13" s="16"/>
      <c r="O13" s="70" t="s">
        <v>303</v>
      </c>
      <c r="P13" s="62">
        <v>420</v>
      </c>
      <c r="Q13" s="62"/>
    </row>
    <row r="14" spans="1:17" s="34" customFormat="1" ht="12" customHeight="1" x14ac:dyDescent="0.2">
      <c r="A14" s="32"/>
      <c r="B14" s="19"/>
      <c r="C14" s="6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70" t="s">
        <v>304</v>
      </c>
      <c r="P14" s="62">
        <v>740</v>
      </c>
      <c r="Q14" s="62"/>
    </row>
    <row r="15" spans="1:17" s="34" customFormat="1" ht="12" customHeight="1" x14ac:dyDescent="0.2">
      <c r="A15" s="32"/>
      <c r="B15" s="19"/>
      <c r="C15" s="6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70" t="s">
        <v>305</v>
      </c>
      <c r="P15" s="62">
        <v>770</v>
      </c>
      <c r="Q15" s="62"/>
    </row>
    <row r="16" spans="1:17" s="34" customFormat="1" ht="12" customHeight="1" x14ac:dyDescent="0.2">
      <c r="A16" s="32"/>
      <c r="B16" s="19"/>
      <c r="C16" s="6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70" t="s">
        <v>306</v>
      </c>
      <c r="P16" s="62">
        <v>600</v>
      </c>
      <c r="Q16" s="62"/>
    </row>
    <row r="17" spans="1:17" s="34" customFormat="1" ht="12" customHeight="1" x14ac:dyDescent="0.2">
      <c r="A17" s="32"/>
      <c r="B17" s="19"/>
      <c r="C17" s="60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70" t="s">
        <v>307</v>
      </c>
      <c r="P17" s="62">
        <v>90</v>
      </c>
      <c r="Q17" s="62"/>
    </row>
    <row r="18" spans="1:17" s="34" customFormat="1" ht="12" customHeight="1" x14ac:dyDescent="0.2">
      <c r="A18" s="32"/>
      <c r="B18" s="19"/>
      <c r="C18" s="60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70" t="s">
        <v>308</v>
      </c>
      <c r="P18" s="62">
        <v>140</v>
      </c>
      <c r="Q18" s="62"/>
    </row>
    <row r="19" spans="1:17" s="34" customFormat="1" ht="12" customHeight="1" x14ac:dyDescent="0.2">
      <c r="A19" s="32"/>
      <c r="B19" s="19"/>
      <c r="C19" s="6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70" t="s">
        <v>309</v>
      </c>
      <c r="P19" s="62">
        <v>1470</v>
      </c>
      <c r="Q19" s="62"/>
    </row>
    <row r="20" spans="1:17" s="34" customFormat="1" ht="12" customHeight="1" x14ac:dyDescent="0.2">
      <c r="A20" s="32"/>
      <c r="B20" s="19"/>
      <c r="C20" s="60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70"/>
      <c r="P20" s="62"/>
      <c r="Q20" s="62"/>
    </row>
    <row r="21" spans="1:17" s="34" customFormat="1" ht="12" customHeight="1" x14ac:dyDescent="0.2">
      <c r="A21" s="32"/>
      <c r="B21" s="19"/>
      <c r="C21" s="60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62"/>
      <c r="P21" s="16"/>
      <c r="Q21" s="16"/>
    </row>
    <row r="22" spans="1:17" s="34" customFormat="1" ht="12" customHeight="1" x14ac:dyDescent="0.2">
      <c r="A22" s="32"/>
      <c r="B22" s="19"/>
      <c r="C22" s="60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34" customFormat="1" ht="12" customHeight="1" x14ac:dyDescent="0.2">
      <c r="A23" s="32"/>
      <c r="B23" s="19"/>
      <c r="C23" s="60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34" customFormat="1" ht="12" customHeight="1" x14ac:dyDescent="0.2">
      <c r="A24" s="37" t="s">
        <v>80</v>
      </c>
      <c r="B24" s="13">
        <f>D26+G26+J26+M26+P26</f>
        <v>4500</v>
      </c>
      <c r="C24" s="6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34" customFormat="1" x14ac:dyDescent="0.2">
      <c r="A25" s="32"/>
      <c r="B25" s="13"/>
      <c r="C25" s="6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34" customFormat="1" ht="12" customHeight="1" thickBot="1" x14ac:dyDescent="0.25">
      <c r="A26" s="38" t="s">
        <v>81</v>
      </c>
      <c r="B26" s="14">
        <f>E26+H26+K26+N26+Q26</f>
        <v>0</v>
      </c>
      <c r="C26" s="86" t="s">
        <v>6</v>
      </c>
      <c r="D26" s="17">
        <f>SUM(D12:D25)</f>
        <v>0</v>
      </c>
      <c r="E26" s="17">
        <f>SUM(E12:E25)</f>
        <v>0</v>
      </c>
      <c r="F26" s="65" t="s">
        <v>6</v>
      </c>
      <c r="G26" s="17">
        <f>SUM(G12:G25)</f>
        <v>270</v>
      </c>
      <c r="H26" s="17">
        <f>SUM(H12:H25)</f>
        <v>0</v>
      </c>
      <c r="I26" s="65" t="s">
        <v>6</v>
      </c>
      <c r="J26" s="17">
        <f>SUM(J12:J25)</f>
        <v>0</v>
      </c>
      <c r="K26" s="17">
        <f>SUM(K12:K25)</f>
        <v>0</v>
      </c>
      <c r="L26" s="65" t="s">
        <v>6</v>
      </c>
      <c r="M26" s="17"/>
      <c r="N26" s="17"/>
      <c r="O26" s="65" t="s">
        <v>79</v>
      </c>
      <c r="P26" s="17">
        <f>SUM(P12:P25)</f>
        <v>4230</v>
      </c>
      <c r="Q26" s="17">
        <f>SUM(Q12:Q25)</f>
        <v>0</v>
      </c>
    </row>
    <row r="27" spans="1:17" s="34" customFormat="1" ht="12" customHeight="1" x14ac:dyDescent="0.2">
      <c r="A27" s="32"/>
      <c r="B27" s="13"/>
      <c r="C27" s="85"/>
      <c r="D27" s="67"/>
      <c r="E27" s="48"/>
      <c r="F27" s="42"/>
      <c r="G27" s="67"/>
      <c r="H27" s="48"/>
      <c r="I27" s="42"/>
      <c r="J27" s="67"/>
      <c r="K27" s="48"/>
      <c r="L27" s="42"/>
      <c r="M27" s="42"/>
      <c r="N27" s="42"/>
      <c r="O27" s="42"/>
      <c r="P27" s="42"/>
      <c r="Q27" s="42"/>
    </row>
    <row r="28" spans="1:17" s="34" customFormat="1" ht="12" customHeight="1" x14ac:dyDescent="0.2">
      <c r="A28" s="32" t="s">
        <v>24</v>
      </c>
      <c r="B28" s="19">
        <v>11</v>
      </c>
      <c r="C28" s="79" t="s">
        <v>310</v>
      </c>
      <c r="D28" s="62">
        <v>210</v>
      </c>
      <c r="E28" s="62"/>
      <c r="F28" s="16" t="s">
        <v>311</v>
      </c>
      <c r="G28" s="62">
        <v>90</v>
      </c>
      <c r="H28" s="62"/>
      <c r="I28" s="16" t="s">
        <v>312</v>
      </c>
      <c r="J28" s="62">
        <v>230</v>
      </c>
      <c r="K28" s="62"/>
      <c r="L28" s="16"/>
      <c r="M28" s="16"/>
      <c r="N28" s="16"/>
      <c r="O28" s="64" t="s">
        <v>313</v>
      </c>
      <c r="P28" s="62">
        <v>1010</v>
      </c>
      <c r="Q28" s="62"/>
    </row>
    <row r="29" spans="1:17" s="34" customFormat="1" ht="12" customHeight="1" x14ac:dyDescent="0.2">
      <c r="A29" s="32" t="s">
        <v>49</v>
      </c>
      <c r="B29" s="19"/>
      <c r="C29" s="79" t="s">
        <v>311</v>
      </c>
      <c r="D29" s="62">
        <v>150</v>
      </c>
      <c r="E29" s="62"/>
      <c r="F29" s="16" t="s">
        <v>314</v>
      </c>
      <c r="G29" s="62">
        <v>260</v>
      </c>
      <c r="H29" s="62"/>
      <c r="I29" s="16" t="s">
        <v>315</v>
      </c>
      <c r="J29" s="62">
        <v>420</v>
      </c>
      <c r="K29" s="62"/>
      <c r="L29" s="16"/>
      <c r="M29" s="16"/>
      <c r="N29" s="16"/>
      <c r="O29" s="64" t="s">
        <v>316</v>
      </c>
      <c r="P29" s="62">
        <v>500</v>
      </c>
      <c r="Q29" s="62"/>
    </row>
    <row r="30" spans="1:17" s="34" customFormat="1" ht="12" customHeight="1" x14ac:dyDescent="0.2">
      <c r="A30" s="32"/>
      <c r="B30" s="19"/>
      <c r="C30" s="79" t="s">
        <v>314</v>
      </c>
      <c r="D30" s="62">
        <v>1170</v>
      </c>
      <c r="E30" s="62"/>
      <c r="F30" s="16" t="s">
        <v>317</v>
      </c>
      <c r="G30" s="62">
        <v>200</v>
      </c>
      <c r="H30" s="62"/>
      <c r="I30" s="16" t="s">
        <v>318</v>
      </c>
      <c r="J30" s="62">
        <v>290</v>
      </c>
      <c r="K30" s="62"/>
      <c r="L30" s="16"/>
      <c r="M30" s="16"/>
      <c r="N30" s="16"/>
      <c r="O30" s="64" t="s">
        <v>319</v>
      </c>
      <c r="P30" s="62">
        <v>1290</v>
      </c>
      <c r="Q30" s="62"/>
    </row>
    <row r="31" spans="1:17" s="34" customFormat="1" ht="12" customHeight="1" x14ac:dyDescent="0.2">
      <c r="A31" s="32"/>
      <c r="B31" s="19"/>
      <c r="C31" s="79" t="s">
        <v>320</v>
      </c>
      <c r="D31" s="62">
        <v>220</v>
      </c>
      <c r="E31" s="62"/>
      <c r="F31" s="16" t="s">
        <v>321</v>
      </c>
      <c r="G31" s="62">
        <v>20</v>
      </c>
      <c r="H31" s="62"/>
      <c r="I31" s="16"/>
      <c r="J31" s="62"/>
      <c r="K31" s="62"/>
      <c r="L31" s="16"/>
      <c r="M31" s="16"/>
      <c r="N31" s="16"/>
      <c r="O31" s="64" t="s">
        <v>322</v>
      </c>
      <c r="P31" s="62">
        <v>1560</v>
      </c>
      <c r="Q31" s="62"/>
    </row>
    <row r="32" spans="1:17" s="34" customFormat="1" ht="12" customHeight="1" x14ac:dyDescent="0.2">
      <c r="A32" s="32"/>
      <c r="B32" s="19"/>
      <c r="C32" s="79" t="s">
        <v>323</v>
      </c>
      <c r="D32" s="62">
        <v>1020</v>
      </c>
      <c r="E32" s="62"/>
      <c r="F32" s="16"/>
      <c r="G32" s="62"/>
      <c r="H32" s="62"/>
      <c r="I32" s="16"/>
      <c r="J32" s="62"/>
      <c r="K32" s="62"/>
      <c r="L32" s="16"/>
      <c r="M32" s="16"/>
      <c r="N32" s="16"/>
      <c r="O32" s="64" t="s">
        <v>324</v>
      </c>
      <c r="P32" s="62">
        <v>1040</v>
      </c>
      <c r="Q32" s="62"/>
    </row>
    <row r="33" spans="1:17" s="34" customFormat="1" ht="12" customHeight="1" x14ac:dyDescent="0.2">
      <c r="A33" s="32"/>
      <c r="B33" s="19"/>
      <c r="C33" s="79" t="s">
        <v>325</v>
      </c>
      <c r="D33" s="62">
        <v>580</v>
      </c>
      <c r="E33" s="62"/>
      <c r="F33" s="16"/>
      <c r="G33" s="62"/>
      <c r="H33" s="62"/>
      <c r="I33" s="16"/>
      <c r="J33" s="62"/>
      <c r="K33" s="62"/>
      <c r="L33" s="16"/>
      <c r="M33" s="16"/>
      <c r="N33" s="16"/>
      <c r="O33" s="64" t="s">
        <v>326</v>
      </c>
      <c r="P33" s="62">
        <v>700</v>
      </c>
      <c r="Q33" s="62"/>
    </row>
    <row r="34" spans="1:17" s="34" customFormat="1" ht="12" customHeight="1" x14ac:dyDescent="0.2">
      <c r="A34" s="32"/>
      <c r="B34" s="19"/>
      <c r="C34" s="79" t="s">
        <v>327</v>
      </c>
      <c r="D34" s="62">
        <v>730</v>
      </c>
      <c r="E34" s="62"/>
      <c r="F34" s="16"/>
      <c r="G34" s="62"/>
      <c r="H34" s="62"/>
      <c r="I34" s="16"/>
      <c r="J34" s="16"/>
      <c r="K34" s="16"/>
      <c r="L34" s="16"/>
      <c r="M34" s="16"/>
      <c r="N34" s="16"/>
      <c r="O34" s="64" t="s">
        <v>328</v>
      </c>
      <c r="P34" s="62">
        <v>900</v>
      </c>
      <c r="Q34" s="62"/>
    </row>
    <row r="35" spans="1:17" s="34" customFormat="1" ht="12" customHeight="1" x14ac:dyDescent="0.2">
      <c r="A35" s="32"/>
      <c r="B35" s="19"/>
      <c r="C35" s="79" t="s">
        <v>329</v>
      </c>
      <c r="D35" s="62">
        <v>250</v>
      </c>
      <c r="E35" s="62"/>
      <c r="F35" s="16"/>
      <c r="G35" s="16"/>
      <c r="H35" s="16"/>
      <c r="I35" s="16"/>
      <c r="J35" s="16"/>
      <c r="K35" s="16"/>
      <c r="L35" s="16"/>
      <c r="M35" s="16"/>
      <c r="N35" s="16"/>
      <c r="O35" s="64" t="s">
        <v>330</v>
      </c>
      <c r="P35" s="62">
        <v>670</v>
      </c>
      <c r="Q35" s="62"/>
    </row>
    <row r="36" spans="1:17" s="34" customFormat="1" ht="12" customHeight="1" x14ac:dyDescent="0.2">
      <c r="A36" s="32"/>
      <c r="B36" s="19"/>
      <c r="C36" s="60"/>
      <c r="D36" s="16"/>
      <c r="E36" s="61"/>
      <c r="F36" s="16"/>
      <c r="G36" s="16"/>
      <c r="H36" s="61"/>
      <c r="I36" s="16"/>
      <c r="J36" s="16"/>
      <c r="K36" s="61"/>
      <c r="L36" s="16"/>
      <c r="M36" s="16"/>
      <c r="N36" s="16"/>
      <c r="O36" s="64" t="s">
        <v>331</v>
      </c>
      <c r="P36" s="62">
        <v>590</v>
      </c>
      <c r="Q36" s="62"/>
    </row>
    <row r="37" spans="1:17" s="34" customFormat="1" ht="12" customHeight="1" x14ac:dyDescent="0.2">
      <c r="A37" s="32"/>
      <c r="B37" s="19"/>
      <c r="C37" s="60"/>
      <c r="D37" s="16"/>
      <c r="E37" s="61"/>
      <c r="F37" s="16"/>
      <c r="G37" s="16"/>
      <c r="H37" s="16"/>
      <c r="I37" s="16"/>
      <c r="J37" s="16"/>
      <c r="K37" s="61"/>
      <c r="L37" s="16"/>
      <c r="M37" s="16"/>
      <c r="N37" s="16"/>
      <c r="O37" s="64" t="s">
        <v>332</v>
      </c>
      <c r="P37" s="62">
        <v>630</v>
      </c>
      <c r="Q37" s="62"/>
    </row>
    <row r="38" spans="1:17" s="34" customFormat="1" ht="12" customHeight="1" x14ac:dyDescent="0.2">
      <c r="A38" s="32"/>
      <c r="B38" s="19"/>
      <c r="C38" s="60"/>
      <c r="D38" s="16"/>
      <c r="E38" s="61"/>
      <c r="F38" s="16"/>
      <c r="G38" s="16"/>
      <c r="H38" s="16"/>
      <c r="I38" s="16"/>
      <c r="J38" s="16"/>
      <c r="K38" s="61"/>
      <c r="L38" s="16"/>
      <c r="M38" s="16"/>
      <c r="N38" s="16"/>
      <c r="O38" s="64" t="s">
        <v>333</v>
      </c>
      <c r="P38" s="62">
        <v>850</v>
      </c>
      <c r="Q38" s="62"/>
    </row>
    <row r="39" spans="1:17" s="34" customFormat="1" ht="12" customHeight="1" x14ac:dyDescent="0.2">
      <c r="A39" s="32"/>
      <c r="B39" s="19"/>
      <c r="C39" s="60"/>
      <c r="D39" s="16"/>
      <c r="E39" s="61"/>
      <c r="F39" s="16"/>
      <c r="G39" s="16"/>
      <c r="H39" s="16"/>
      <c r="I39" s="16"/>
      <c r="J39" s="16"/>
      <c r="K39" s="61"/>
      <c r="L39" s="16"/>
      <c r="M39" s="16"/>
      <c r="N39" s="16"/>
      <c r="O39" s="64" t="s">
        <v>334</v>
      </c>
      <c r="P39" s="62">
        <v>1040</v>
      </c>
      <c r="Q39" s="62"/>
    </row>
    <row r="40" spans="1:17" s="34" customFormat="1" ht="12" customHeight="1" x14ac:dyDescent="0.2">
      <c r="A40" s="32"/>
      <c r="B40" s="19"/>
      <c r="C40" s="60"/>
      <c r="D40" s="16"/>
      <c r="E40" s="61"/>
      <c r="F40" s="16"/>
      <c r="G40" s="16"/>
      <c r="H40" s="16"/>
      <c r="I40" s="16"/>
      <c r="J40" s="16"/>
      <c r="K40" s="61"/>
      <c r="L40" s="16"/>
      <c r="M40" s="16"/>
      <c r="N40" s="16"/>
      <c r="O40" s="64" t="s">
        <v>335</v>
      </c>
      <c r="P40" s="62">
        <v>860</v>
      </c>
      <c r="Q40" s="62"/>
    </row>
    <row r="41" spans="1:17" s="34" customFormat="1" ht="12" customHeight="1" x14ac:dyDescent="0.2">
      <c r="A41" s="37"/>
      <c r="B41" s="19"/>
      <c r="C41" s="60"/>
      <c r="D41" s="16"/>
      <c r="E41" s="16"/>
      <c r="F41" s="16"/>
      <c r="G41" s="16"/>
      <c r="H41" s="16"/>
      <c r="I41" s="16"/>
      <c r="J41" s="16"/>
      <c r="K41" s="16"/>
      <c r="L41" s="25"/>
      <c r="M41" s="16"/>
      <c r="N41" s="16"/>
      <c r="O41" s="64" t="s">
        <v>336</v>
      </c>
      <c r="P41" s="62">
        <v>1100</v>
      </c>
      <c r="Q41" s="62"/>
    </row>
    <row r="42" spans="1:17" s="34" customFormat="1" ht="12" customHeight="1" x14ac:dyDescent="0.2">
      <c r="A42" s="32"/>
      <c r="B42" s="19"/>
      <c r="C42" s="6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64" t="s">
        <v>337</v>
      </c>
      <c r="P42" s="62">
        <v>510</v>
      </c>
      <c r="Q42" s="62"/>
    </row>
    <row r="43" spans="1:17" s="34" customFormat="1" ht="12" customHeight="1" x14ac:dyDescent="0.2">
      <c r="A43" s="32"/>
      <c r="B43" s="19"/>
      <c r="C43" s="6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64" t="s">
        <v>338</v>
      </c>
      <c r="P43" s="62">
        <v>20</v>
      </c>
      <c r="Q43" s="62"/>
    </row>
    <row r="44" spans="1:17" s="34" customFormat="1" ht="12" customHeight="1" x14ac:dyDescent="0.2">
      <c r="A44" s="32"/>
      <c r="B44" s="19"/>
      <c r="C44" s="6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4"/>
      <c r="P44" s="62"/>
      <c r="Q44" s="62"/>
    </row>
    <row r="45" spans="1:17" s="34" customFormat="1" ht="12" customHeight="1" x14ac:dyDescent="0.2">
      <c r="A45" s="32"/>
      <c r="B45" s="19"/>
      <c r="C45" s="6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64"/>
      <c r="P45" s="62"/>
      <c r="Q45" s="62"/>
    </row>
    <row r="46" spans="1:17" s="34" customFormat="1" ht="12" customHeight="1" x14ac:dyDescent="0.2">
      <c r="A46" s="32"/>
      <c r="B46" s="19"/>
      <c r="C46" s="6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s="34" customFormat="1" ht="12" customHeight="1" x14ac:dyDescent="0.2">
      <c r="A47" s="32"/>
      <c r="B47" s="19"/>
      <c r="C47" s="6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s="34" customFormat="1" ht="12" customHeight="1" x14ac:dyDescent="0.2">
      <c r="A48" s="32"/>
      <c r="B48" s="19"/>
      <c r="C48" s="6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s="34" customFormat="1" ht="12" customHeight="1" x14ac:dyDescent="0.2">
      <c r="A49" s="32"/>
      <c r="B49" s="19"/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s="34" customFormat="1" ht="12" customHeight="1" x14ac:dyDescent="0.2">
      <c r="A50" s="32"/>
      <c r="B50" s="19"/>
      <c r="C50" s="60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s="34" customFormat="1" ht="12" customHeight="1" x14ac:dyDescent="0.2">
      <c r="A51" s="32"/>
      <c r="B51" s="19"/>
      <c r="C51" s="60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s="34" customFormat="1" ht="12" customHeight="1" x14ac:dyDescent="0.2">
      <c r="A52" s="32"/>
      <c r="B52" s="19"/>
      <c r="C52" s="60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s="34" customFormat="1" ht="12" customHeight="1" x14ac:dyDescent="0.2">
      <c r="A53" s="32"/>
      <c r="B53" s="19"/>
      <c r="C53" s="60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34" customFormat="1" ht="12" customHeight="1" x14ac:dyDescent="0.2">
      <c r="A54" s="32"/>
      <c r="B54" s="19"/>
      <c r="C54" s="60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s="34" customFormat="1" ht="12" customHeight="1" x14ac:dyDescent="0.2">
      <c r="A55" s="37" t="s">
        <v>80</v>
      </c>
      <c r="B55" s="13">
        <f>D57+G57+J57+M57+P57</f>
        <v>19110</v>
      </c>
      <c r="C55" s="60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s="34" customFormat="1" x14ac:dyDescent="0.2">
      <c r="A56" s="32"/>
      <c r="B56" s="13"/>
      <c r="C56" s="6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34" customFormat="1" ht="12" customHeight="1" thickBot="1" x14ac:dyDescent="0.25">
      <c r="A57" s="38" t="s">
        <v>81</v>
      </c>
      <c r="B57" s="14">
        <f>E57+H57+K57+N57+Q57</f>
        <v>0</v>
      </c>
      <c r="C57" s="86" t="s">
        <v>6</v>
      </c>
      <c r="D57" s="17">
        <f>SUM(D28:D56)</f>
        <v>4330</v>
      </c>
      <c r="E57" s="17">
        <f>SUM(E28:E56)</f>
        <v>0</v>
      </c>
      <c r="F57" s="65" t="s">
        <v>6</v>
      </c>
      <c r="G57" s="17">
        <f>SUM(G28:G56)</f>
        <v>570</v>
      </c>
      <c r="H57" s="17">
        <f>SUM(H28:H56)</f>
        <v>0</v>
      </c>
      <c r="I57" s="65" t="s">
        <v>6</v>
      </c>
      <c r="J57" s="17">
        <f>SUM(J28:J56)</f>
        <v>940</v>
      </c>
      <c r="K57" s="17">
        <f>SUM(K28:K56)</f>
        <v>0</v>
      </c>
      <c r="L57" s="65" t="s">
        <v>6</v>
      </c>
      <c r="M57" s="17">
        <f>SUM(M28:M56)</f>
        <v>0</v>
      </c>
      <c r="N57" s="17">
        <f>SUM(N28:N56)</f>
        <v>0</v>
      </c>
      <c r="O57" s="65" t="s">
        <v>79</v>
      </c>
      <c r="P57" s="17">
        <f>SUM(P28:P56)</f>
        <v>13270</v>
      </c>
      <c r="Q57" s="17">
        <f>SUM(Q28:Q56)</f>
        <v>0</v>
      </c>
    </row>
    <row r="58" spans="1:17" s="34" customFormat="1" ht="12" customHeight="1" x14ac:dyDescent="0.2">
      <c r="A58" s="32"/>
      <c r="B58" s="19"/>
      <c r="C58" s="83"/>
      <c r="D58" s="16"/>
      <c r="E58" s="33"/>
      <c r="F58" s="33"/>
      <c r="G58" s="16"/>
      <c r="H58" s="33"/>
      <c r="I58" s="33"/>
      <c r="J58" s="16"/>
      <c r="K58" s="33"/>
      <c r="L58" s="33"/>
      <c r="M58" s="16"/>
      <c r="N58" s="33"/>
      <c r="O58" s="33"/>
      <c r="P58" s="16"/>
      <c r="Q58" s="33"/>
    </row>
    <row r="59" spans="1:17" ht="12" customHeight="1" x14ac:dyDescent="0.2">
      <c r="A59" s="4"/>
      <c r="B59" s="19"/>
      <c r="C59" s="56"/>
      <c r="D59" s="16"/>
      <c r="E59" s="9"/>
      <c r="F59" s="9"/>
      <c r="G59" s="16"/>
      <c r="H59" s="9"/>
      <c r="I59" s="9"/>
      <c r="J59" s="16"/>
      <c r="K59" s="9"/>
      <c r="L59" s="9"/>
      <c r="M59" s="16"/>
      <c r="N59" s="9"/>
      <c r="O59" s="9"/>
      <c r="P59" s="16"/>
      <c r="Q59" s="9"/>
    </row>
    <row r="60" spans="1:17" ht="12" customHeight="1" x14ac:dyDescent="0.2">
      <c r="A60" s="12"/>
      <c r="B60" s="27"/>
      <c r="C60" s="56"/>
      <c r="D60" s="16"/>
      <c r="E60" s="9"/>
      <c r="F60" s="9"/>
      <c r="G60" s="16"/>
      <c r="H60" s="9"/>
      <c r="I60" s="9"/>
      <c r="J60" s="16"/>
      <c r="K60" s="9"/>
      <c r="L60" s="9"/>
      <c r="M60" s="16"/>
      <c r="N60" s="9"/>
      <c r="O60" s="9"/>
      <c r="P60" s="16"/>
      <c r="Q60" s="9"/>
    </row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A5:C7"/>
    <mergeCell ref="D5:E7"/>
    <mergeCell ref="F5:G7"/>
    <mergeCell ref="F1:L1"/>
    <mergeCell ref="O2:Q3"/>
    <mergeCell ref="M2:N3"/>
    <mergeCell ref="A4:C4"/>
    <mergeCell ref="D4:E4"/>
    <mergeCell ref="O9:Q9"/>
    <mergeCell ref="O10:Q10"/>
    <mergeCell ref="F4:G4"/>
    <mergeCell ref="H4:J4"/>
    <mergeCell ref="L4:N4"/>
    <mergeCell ref="Q5:Q7"/>
    <mergeCell ref="N6:N7"/>
    <mergeCell ref="O4:P4"/>
    <mergeCell ref="L5:M7"/>
    <mergeCell ref="O5:P7"/>
    <mergeCell ref="H5:J7"/>
    <mergeCell ref="K5:K7"/>
    <mergeCell ref="C9:E9"/>
    <mergeCell ref="F9:H9"/>
    <mergeCell ref="I9:K9"/>
    <mergeCell ref="L9:N9"/>
    <mergeCell ref="C10:E10"/>
    <mergeCell ref="F10:H10"/>
    <mergeCell ref="I10:K10"/>
    <mergeCell ref="L10:N10"/>
  </mergeCells>
  <phoneticPr fontId="3"/>
  <pageMargins left="0.75" right="0.19" top="0.2" bottom="0.21" header="0.28000000000000003" footer="0.21"/>
  <pageSetup paperSize="12" firstPageNumber="5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8766-7ADC-4C7C-802A-B27BA731859E}">
  <dimension ref="A1:Q122"/>
  <sheetViews>
    <sheetView showZeros="0" topLeftCell="A10" zoomScaleNormal="100" workbookViewId="0">
      <selection activeCell="P5" sqref="P5:P6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1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94</v>
      </c>
      <c r="L4" s="137" t="s">
        <v>87</v>
      </c>
      <c r="M4" s="137"/>
      <c r="N4" s="137"/>
      <c r="O4" s="137" t="s">
        <v>88</v>
      </c>
      <c r="P4" s="137"/>
      <c r="Q4" s="29" t="s">
        <v>95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96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15</v>
      </c>
      <c r="B9" s="3" t="s">
        <v>0</v>
      </c>
      <c r="C9" s="133" t="s">
        <v>3</v>
      </c>
      <c r="D9" s="133"/>
      <c r="E9" s="133"/>
      <c r="F9" s="133" t="s">
        <v>5</v>
      </c>
      <c r="G9" s="133"/>
      <c r="H9" s="133"/>
      <c r="I9" s="133" t="s">
        <v>4</v>
      </c>
      <c r="J9" s="133"/>
      <c r="K9" s="133"/>
      <c r="L9" s="133" t="s">
        <v>59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8</v>
      </c>
      <c r="D10" s="133"/>
      <c r="E10" s="133"/>
      <c r="F10" s="133" t="s">
        <v>9</v>
      </c>
      <c r="G10" s="133"/>
      <c r="H10" s="133"/>
      <c r="I10" s="133" t="s">
        <v>10</v>
      </c>
      <c r="J10" s="133"/>
      <c r="K10" s="133"/>
      <c r="L10" s="133" t="s">
        <v>11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12</v>
      </c>
      <c r="B11" s="7" t="s">
        <v>13</v>
      </c>
      <c r="C11" s="53" t="s">
        <v>14</v>
      </c>
      <c r="D11" s="25" t="s">
        <v>76</v>
      </c>
      <c r="E11" s="8" t="s">
        <v>2</v>
      </c>
      <c r="F11" s="8" t="s">
        <v>14</v>
      </c>
      <c r="G11" s="25" t="s">
        <v>76</v>
      </c>
      <c r="H11" s="8" t="s">
        <v>2</v>
      </c>
      <c r="I11" s="8" t="s">
        <v>14</v>
      </c>
      <c r="J11" s="25" t="s">
        <v>76</v>
      </c>
      <c r="K11" s="8" t="s">
        <v>2</v>
      </c>
      <c r="L11" s="8" t="s">
        <v>14</v>
      </c>
      <c r="M11" s="25" t="s">
        <v>76</v>
      </c>
      <c r="N11" s="8" t="s">
        <v>2</v>
      </c>
      <c r="O11" s="72" t="s">
        <v>77</v>
      </c>
      <c r="P11" s="73" t="s">
        <v>78</v>
      </c>
      <c r="Q11" s="72" t="s">
        <v>2</v>
      </c>
    </row>
    <row r="12" spans="1:17" s="34" customFormat="1" ht="12" customHeight="1" x14ac:dyDescent="0.2">
      <c r="A12" s="32" t="s">
        <v>25</v>
      </c>
      <c r="B12" s="48">
        <v>12</v>
      </c>
      <c r="C12" s="60" t="s">
        <v>339</v>
      </c>
      <c r="D12" s="16">
        <v>270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64" t="s">
        <v>340</v>
      </c>
      <c r="P12" s="62">
        <v>1540</v>
      </c>
      <c r="Q12" s="62"/>
    </row>
    <row r="13" spans="1:17" s="34" customFormat="1" ht="12" customHeight="1" x14ac:dyDescent="0.2">
      <c r="A13" s="32" t="s">
        <v>61</v>
      </c>
      <c r="B13" s="13"/>
      <c r="C13" s="60" t="s">
        <v>341</v>
      </c>
      <c r="D13" s="16">
        <v>240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64" t="s">
        <v>342</v>
      </c>
      <c r="P13" s="62">
        <v>2220</v>
      </c>
      <c r="Q13" s="62"/>
    </row>
    <row r="14" spans="1:17" s="34" customFormat="1" ht="12" customHeight="1" x14ac:dyDescent="0.2">
      <c r="A14" s="32"/>
      <c r="B14" s="13"/>
      <c r="C14" s="6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64"/>
      <c r="P14" s="62"/>
      <c r="Q14" s="62"/>
    </row>
    <row r="15" spans="1:17" s="34" customFormat="1" ht="12" customHeight="1" x14ac:dyDescent="0.2">
      <c r="A15" s="32"/>
      <c r="B15" s="13"/>
      <c r="C15" s="6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34" customFormat="1" ht="12" customHeight="1" x14ac:dyDescent="0.2">
      <c r="A16" s="32"/>
      <c r="B16" s="13"/>
      <c r="C16" s="6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34" customFormat="1" ht="12" customHeight="1" x14ac:dyDescent="0.2">
      <c r="A17" s="37" t="s">
        <v>80</v>
      </c>
      <c r="B17" s="13">
        <f>D19+G19+J19+M19+P19</f>
        <v>4270</v>
      </c>
      <c r="C17" s="60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34" customFormat="1" ht="12" customHeight="1" x14ac:dyDescent="0.2">
      <c r="A18" s="32"/>
      <c r="B18" s="13"/>
      <c r="C18" s="60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34" customFormat="1" ht="12" customHeight="1" thickBot="1" x14ac:dyDescent="0.25">
      <c r="A19" s="38" t="s">
        <v>81</v>
      </c>
      <c r="B19" s="14">
        <f>E19+H19+K19+N19+Q19</f>
        <v>0</v>
      </c>
      <c r="C19" s="86" t="s">
        <v>6</v>
      </c>
      <c r="D19" s="17">
        <f>SUM(D12:D18)</f>
        <v>510</v>
      </c>
      <c r="E19" s="17">
        <f>SUM(E12:E18)</f>
        <v>0</v>
      </c>
      <c r="F19" s="65" t="s">
        <v>6</v>
      </c>
      <c r="G19" s="17">
        <f>SUM(G12:G18)</f>
        <v>0</v>
      </c>
      <c r="H19" s="17">
        <f>SUM(H12:H18)</f>
        <v>0</v>
      </c>
      <c r="I19" s="65" t="s">
        <v>6</v>
      </c>
      <c r="J19" s="17">
        <f>SUM(J12:J18)</f>
        <v>0</v>
      </c>
      <c r="K19" s="17">
        <f>SUM(K12:K18)</f>
        <v>0</v>
      </c>
      <c r="L19" s="65" t="s">
        <v>6</v>
      </c>
      <c r="M19" s="17"/>
      <c r="N19" s="17"/>
      <c r="O19" s="65" t="s">
        <v>79</v>
      </c>
      <c r="P19" s="17">
        <f>SUM(P12:P18)</f>
        <v>3760</v>
      </c>
      <c r="Q19" s="17">
        <f>SUM(Q12:Q18)</f>
        <v>0</v>
      </c>
    </row>
    <row r="20" spans="1:17" s="34" customFormat="1" ht="12" customHeight="1" x14ac:dyDescent="0.2">
      <c r="A20" s="32"/>
      <c r="B20" s="13"/>
      <c r="C20" s="87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42"/>
      <c r="P20" s="42"/>
      <c r="Q20" s="42"/>
    </row>
    <row r="21" spans="1:17" s="34" customFormat="1" ht="12" customHeight="1" x14ac:dyDescent="0.2">
      <c r="A21" s="32" t="s">
        <v>26</v>
      </c>
      <c r="B21" s="19">
        <v>13</v>
      </c>
      <c r="C21" s="60" t="s">
        <v>343</v>
      </c>
      <c r="D21" s="16">
        <v>480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64" t="s">
        <v>344</v>
      </c>
      <c r="P21" s="62">
        <v>800</v>
      </c>
      <c r="Q21" s="62"/>
    </row>
    <row r="22" spans="1:17" s="34" customFormat="1" ht="12" customHeight="1" x14ac:dyDescent="0.2">
      <c r="A22" s="32" t="s">
        <v>49</v>
      </c>
      <c r="C22" s="60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64" t="s">
        <v>345</v>
      </c>
      <c r="P22" s="62">
        <v>1350</v>
      </c>
      <c r="Q22" s="62"/>
    </row>
    <row r="23" spans="1:17" s="34" customFormat="1" ht="12" customHeight="1" x14ac:dyDescent="0.2">
      <c r="A23" s="32"/>
      <c r="B23" s="19"/>
      <c r="C23" s="60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64" t="s">
        <v>346</v>
      </c>
      <c r="P23" s="62">
        <v>1160</v>
      </c>
      <c r="Q23" s="62"/>
    </row>
    <row r="24" spans="1:17" s="34" customFormat="1" ht="12" customHeight="1" x14ac:dyDescent="0.2">
      <c r="A24" s="32"/>
      <c r="B24" s="19"/>
      <c r="C24" s="6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64" t="s">
        <v>347</v>
      </c>
      <c r="P24" s="62">
        <v>1040</v>
      </c>
      <c r="Q24" s="62"/>
    </row>
    <row r="25" spans="1:17" s="34" customFormat="1" x14ac:dyDescent="0.2">
      <c r="A25" s="32"/>
      <c r="C25" s="6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64" t="s">
        <v>348</v>
      </c>
      <c r="P25" s="62">
        <v>220</v>
      </c>
      <c r="Q25" s="62"/>
    </row>
    <row r="26" spans="1:17" s="34" customFormat="1" ht="12" customHeight="1" x14ac:dyDescent="0.2">
      <c r="A26" s="32"/>
      <c r="B26" s="19"/>
      <c r="C26" s="60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64"/>
      <c r="P26" s="62"/>
      <c r="Q26" s="62"/>
    </row>
    <row r="27" spans="1:17" s="34" customFormat="1" ht="12" customHeight="1" x14ac:dyDescent="0.2">
      <c r="A27" s="32"/>
      <c r="B27" s="19"/>
      <c r="C27" s="60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64"/>
      <c r="P27" s="62"/>
      <c r="Q27" s="62"/>
    </row>
    <row r="28" spans="1:17" s="34" customFormat="1" ht="12" customHeight="1" x14ac:dyDescent="0.2">
      <c r="A28" s="32"/>
      <c r="B28" s="19"/>
      <c r="C28" s="60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s="34" customFormat="1" ht="12" customHeight="1" x14ac:dyDescent="0.2">
      <c r="A29" s="37" t="s">
        <v>80</v>
      </c>
      <c r="B29" s="13">
        <f>D31+G31+J31+M31+P31</f>
        <v>5050</v>
      </c>
      <c r="C29" s="60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34" customFormat="1" ht="12" customHeight="1" x14ac:dyDescent="0.2">
      <c r="A30" s="32"/>
      <c r="B30" s="13"/>
      <c r="C30" s="6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s="34" customFormat="1" ht="12" customHeight="1" thickBot="1" x14ac:dyDescent="0.25">
      <c r="A31" s="38" t="s">
        <v>81</v>
      </c>
      <c r="B31" s="14">
        <f>E31+H31+K31+N31+Q31</f>
        <v>0</v>
      </c>
      <c r="C31" s="86" t="s">
        <v>6</v>
      </c>
      <c r="D31" s="17">
        <f>SUM(D20:D30)</f>
        <v>480</v>
      </c>
      <c r="E31" s="17">
        <f>SUM(E20:E30)</f>
        <v>0</v>
      </c>
      <c r="F31" s="65" t="s">
        <v>6</v>
      </c>
      <c r="G31" s="17">
        <f>SUM(G20:G30)</f>
        <v>0</v>
      </c>
      <c r="H31" s="17">
        <f>SUM(H20:H30)</f>
        <v>0</v>
      </c>
      <c r="I31" s="65" t="s">
        <v>6</v>
      </c>
      <c r="J31" s="17"/>
      <c r="K31" s="17"/>
      <c r="L31" s="65" t="s">
        <v>6</v>
      </c>
      <c r="M31" s="17"/>
      <c r="N31" s="17"/>
      <c r="O31" s="65" t="s">
        <v>79</v>
      </c>
      <c r="P31" s="17">
        <f>SUM(P20:P30)</f>
        <v>4570</v>
      </c>
      <c r="Q31" s="17">
        <f>SUM(Q20:Q30)</f>
        <v>0</v>
      </c>
    </row>
    <row r="32" spans="1:17" s="34" customFormat="1" ht="12" customHeight="1" x14ac:dyDescent="0.2">
      <c r="A32" s="32"/>
      <c r="B32" s="19"/>
      <c r="C32" s="8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34" customFormat="1" ht="12" customHeight="1" x14ac:dyDescent="0.2">
      <c r="A33" s="32" t="s">
        <v>74</v>
      </c>
      <c r="B33" s="19">
        <v>14</v>
      </c>
      <c r="C33" s="60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71" t="s">
        <v>349</v>
      </c>
      <c r="P33" s="16">
        <v>260</v>
      </c>
      <c r="Q33" s="16"/>
    </row>
    <row r="34" spans="1:17" s="34" customFormat="1" ht="12" customHeight="1" x14ac:dyDescent="0.2">
      <c r="A34" s="32" t="s">
        <v>49</v>
      </c>
      <c r="B34" s="19"/>
      <c r="C34" s="60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s="34" customFormat="1" ht="12" customHeight="1" x14ac:dyDescent="0.2">
      <c r="A35" s="37" t="s">
        <v>80</v>
      </c>
      <c r="B35" s="13">
        <f>D37+G37+J37+M37+P37</f>
        <v>260</v>
      </c>
      <c r="C35" s="60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s="34" customFormat="1" ht="12" customHeight="1" x14ac:dyDescent="0.2">
      <c r="A36" s="37"/>
      <c r="B36" s="13"/>
      <c r="C36" s="6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s="34" customFormat="1" ht="12" customHeight="1" thickBot="1" x14ac:dyDescent="0.25">
      <c r="A37" s="38" t="s">
        <v>75</v>
      </c>
      <c r="B37" s="14">
        <f>E37+H37+K37+N37+Q37</f>
        <v>0</v>
      </c>
      <c r="C37" s="86" t="s">
        <v>6</v>
      </c>
      <c r="D37" s="17">
        <f>SUM(D32:D35)</f>
        <v>0</v>
      </c>
      <c r="E37" s="17">
        <f>SUM(E32:E35)</f>
        <v>0</v>
      </c>
      <c r="F37" s="65" t="s">
        <v>6</v>
      </c>
      <c r="G37" s="17"/>
      <c r="H37" s="17"/>
      <c r="I37" s="65" t="s">
        <v>6</v>
      </c>
      <c r="J37" s="17">
        <f>SUM(J32:J35)</f>
        <v>0</v>
      </c>
      <c r="K37" s="17">
        <f>SUM(K32:K35)</f>
        <v>0</v>
      </c>
      <c r="L37" s="65" t="s">
        <v>6</v>
      </c>
      <c r="M37" s="17"/>
      <c r="N37" s="17"/>
      <c r="O37" s="65" t="s">
        <v>79</v>
      </c>
      <c r="P37" s="17">
        <f>SUM(P32:P35)</f>
        <v>260</v>
      </c>
      <c r="Q37" s="17">
        <f>SUM(Q32:Q35)</f>
        <v>0</v>
      </c>
    </row>
    <row r="38" spans="1:17" s="34" customFormat="1" ht="12" customHeight="1" x14ac:dyDescent="0.2">
      <c r="A38" s="32"/>
      <c r="B38" s="13"/>
      <c r="C38" s="87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34" customFormat="1" ht="12" customHeight="1" x14ac:dyDescent="0.2">
      <c r="A39" s="32" t="s">
        <v>73</v>
      </c>
      <c r="B39" s="19">
        <v>15</v>
      </c>
      <c r="C39" s="6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76" t="s">
        <v>350</v>
      </c>
      <c r="P39" s="77">
        <v>620</v>
      </c>
      <c r="Q39" s="77"/>
    </row>
    <row r="40" spans="1:17" s="34" customFormat="1" ht="12" customHeight="1" x14ac:dyDescent="0.2">
      <c r="A40" s="32" t="s">
        <v>49</v>
      </c>
      <c r="B40" s="19"/>
      <c r="C40" s="6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64" t="s">
        <v>351</v>
      </c>
      <c r="P40" s="62">
        <v>210</v>
      </c>
      <c r="Q40" s="62"/>
    </row>
    <row r="41" spans="1:17" s="34" customFormat="1" ht="12" customHeight="1" x14ac:dyDescent="0.2">
      <c r="A41" s="32"/>
      <c r="B41" s="19"/>
      <c r="C41" s="60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64" t="s">
        <v>352</v>
      </c>
      <c r="P41" s="62">
        <v>240</v>
      </c>
      <c r="Q41" s="62"/>
    </row>
    <row r="42" spans="1:17" s="34" customFormat="1" ht="12" customHeight="1" x14ac:dyDescent="0.2">
      <c r="A42" s="32"/>
      <c r="B42" s="19"/>
      <c r="C42" s="6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64" t="s">
        <v>353</v>
      </c>
      <c r="P42" s="62">
        <v>1520</v>
      </c>
      <c r="Q42" s="62"/>
    </row>
    <row r="43" spans="1:17" s="34" customFormat="1" x14ac:dyDescent="0.2">
      <c r="A43" s="32"/>
      <c r="C43" s="6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64" t="s">
        <v>354</v>
      </c>
      <c r="P43" s="62">
        <v>450</v>
      </c>
      <c r="Q43" s="62"/>
    </row>
    <row r="44" spans="1:17" s="34" customFormat="1" ht="12" customHeight="1" x14ac:dyDescent="0.2">
      <c r="A44" s="32"/>
      <c r="B44" s="19"/>
      <c r="C44" s="6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4" t="s">
        <v>355</v>
      </c>
      <c r="P44" s="62">
        <v>700</v>
      </c>
      <c r="Q44" s="62"/>
    </row>
    <row r="45" spans="1:17" s="34" customFormat="1" ht="12" customHeight="1" x14ac:dyDescent="0.2">
      <c r="A45" s="32"/>
      <c r="C45" s="6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64" t="s">
        <v>356</v>
      </c>
      <c r="P45" s="62">
        <v>410</v>
      </c>
      <c r="Q45" s="62"/>
    </row>
    <row r="46" spans="1:17" s="34" customFormat="1" ht="12" customHeight="1" x14ac:dyDescent="0.2">
      <c r="A46" s="32"/>
      <c r="C46" s="6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64" t="s">
        <v>357</v>
      </c>
      <c r="P46" s="62">
        <v>250</v>
      </c>
      <c r="Q46" s="62"/>
    </row>
    <row r="47" spans="1:17" s="34" customFormat="1" ht="12" customHeight="1" x14ac:dyDescent="0.2">
      <c r="A47" s="32"/>
      <c r="C47" s="6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64" t="s">
        <v>358</v>
      </c>
      <c r="P47" s="62">
        <v>800</v>
      </c>
      <c r="Q47" s="62"/>
    </row>
    <row r="48" spans="1:17" s="34" customFormat="1" ht="12" customHeight="1" x14ac:dyDescent="0.2">
      <c r="A48" s="32"/>
      <c r="B48" s="19"/>
      <c r="C48" s="6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64"/>
      <c r="P48" s="62"/>
      <c r="Q48" s="62"/>
    </row>
    <row r="49" spans="1:17" s="34" customFormat="1" ht="12" customHeight="1" x14ac:dyDescent="0.2">
      <c r="A49" s="32"/>
      <c r="B49" s="19"/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64"/>
      <c r="P49" s="62"/>
      <c r="Q49" s="62"/>
    </row>
    <row r="50" spans="1:17" s="34" customFormat="1" ht="12" customHeight="1" x14ac:dyDescent="0.2">
      <c r="A50" s="32"/>
      <c r="B50" s="19"/>
      <c r="C50" s="60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64"/>
      <c r="P50" s="16"/>
      <c r="Q50" s="16"/>
    </row>
    <row r="51" spans="1:17" s="34" customFormat="1" ht="12" customHeight="1" x14ac:dyDescent="0.2">
      <c r="A51" s="32"/>
      <c r="B51" s="19"/>
      <c r="C51" s="60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s="34" customFormat="1" ht="12" customHeight="1" x14ac:dyDescent="0.2">
      <c r="A52" s="37" t="s">
        <v>80</v>
      </c>
      <c r="B52" s="13">
        <f>$D$54+$G$54+$J$54+$M$54+$P$54</f>
        <v>5200</v>
      </c>
      <c r="C52" s="60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s="34" customFormat="1" ht="12" customHeight="1" x14ac:dyDescent="0.2">
      <c r="A53" s="32"/>
      <c r="B53" s="13"/>
      <c r="C53" s="60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34" customFormat="1" ht="12" customHeight="1" thickBot="1" x14ac:dyDescent="0.25">
      <c r="A54" s="38" t="s">
        <v>81</v>
      </c>
      <c r="B54" s="14">
        <f>E54+H54+K54+N54+Q54</f>
        <v>0</v>
      </c>
      <c r="C54" s="86" t="s">
        <v>6</v>
      </c>
      <c r="D54" s="17">
        <f>SUM(D39:D53)</f>
        <v>0</v>
      </c>
      <c r="E54" s="17">
        <f>SUM(E39:E53)</f>
        <v>0</v>
      </c>
      <c r="F54" s="65" t="s">
        <v>6</v>
      </c>
      <c r="G54" s="17">
        <f>SUM(G39:G53)</f>
        <v>0</v>
      </c>
      <c r="H54" s="17">
        <f>SUM(H39:H53)</f>
        <v>0</v>
      </c>
      <c r="I54" s="65" t="s">
        <v>6</v>
      </c>
      <c r="J54" s="17">
        <f>SUM(J39:J53)</f>
        <v>0</v>
      </c>
      <c r="K54" s="17">
        <f>SUM(K39:K53)</f>
        <v>0</v>
      </c>
      <c r="L54" s="65" t="s">
        <v>6</v>
      </c>
      <c r="M54" s="17"/>
      <c r="N54" s="17"/>
      <c r="O54" s="65" t="s">
        <v>79</v>
      </c>
      <c r="P54" s="17">
        <f>SUM(P39:P53)</f>
        <v>5200</v>
      </c>
      <c r="Q54" s="17">
        <f>SUM(Q39:Q53)</f>
        <v>0</v>
      </c>
    </row>
    <row r="55" spans="1:17" s="34" customFormat="1" ht="12" customHeight="1" x14ac:dyDescent="0.2">
      <c r="A55" s="32"/>
      <c r="B55" s="19"/>
      <c r="C55" s="87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s="34" customFormat="1" ht="12" customHeight="1" x14ac:dyDescent="0.2">
      <c r="A56" s="32"/>
      <c r="B56" s="19"/>
      <c r="C56" s="55"/>
      <c r="D56" s="33"/>
      <c r="E56" s="33"/>
      <c r="F56" s="33"/>
      <c r="G56" s="33"/>
      <c r="H56" s="33"/>
      <c r="I56" s="33"/>
      <c r="J56" s="33"/>
      <c r="K56" s="33"/>
      <c r="L56" s="33"/>
      <c r="M56" s="16"/>
      <c r="N56" s="33"/>
      <c r="O56" s="33"/>
      <c r="P56" s="33"/>
      <c r="Q56" s="33"/>
    </row>
    <row r="57" spans="1:17" s="34" customFormat="1" ht="12" customHeight="1" x14ac:dyDescent="0.2">
      <c r="A57" s="32"/>
      <c r="B57" s="19"/>
      <c r="C57" s="55"/>
      <c r="D57" s="16"/>
      <c r="E57" s="33"/>
      <c r="F57" s="33"/>
      <c r="G57" s="16"/>
      <c r="H57" s="33"/>
      <c r="I57" s="33"/>
      <c r="J57" s="16"/>
      <c r="K57" s="33"/>
      <c r="L57" s="33"/>
      <c r="M57" s="16"/>
      <c r="N57" s="33"/>
      <c r="O57" s="33"/>
      <c r="P57" s="33"/>
      <c r="Q57" s="33"/>
    </row>
    <row r="58" spans="1:17" s="34" customFormat="1" ht="12" customHeight="1" x14ac:dyDescent="0.2">
      <c r="A58" s="32"/>
      <c r="B58" s="19"/>
      <c r="C58" s="55"/>
      <c r="D58" s="16"/>
      <c r="E58" s="33"/>
      <c r="F58" s="33"/>
      <c r="G58" s="16"/>
      <c r="H58" s="33"/>
      <c r="I58" s="33"/>
      <c r="J58" s="16"/>
      <c r="K58" s="33"/>
      <c r="L58" s="33"/>
      <c r="M58" s="16"/>
      <c r="N58" s="33"/>
      <c r="O58" s="33"/>
      <c r="P58" s="33"/>
      <c r="Q58" s="33"/>
    </row>
    <row r="59" spans="1:17" s="34" customFormat="1" ht="12" customHeight="1" x14ac:dyDescent="0.2">
      <c r="A59" s="32"/>
      <c r="B59" s="19"/>
      <c r="C59" s="55"/>
      <c r="D59" s="16"/>
      <c r="E59" s="33"/>
      <c r="F59" s="33"/>
      <c r="G59" s="16"/>
      <c r="H59" s="33"/>
      <c r="I59" s="33"/>
      <c r="J59" s="16"/>
      <c r="K59" s="33"/>
      <c r="L59" s="33"/>
      <c r="M59" s="16"/>
      <c r="N59" s="33"/>
      <c r="O59" s="33"/>
      <c r="P59" s="16"/>
      <c r="Q59" s="33"/>
    </row>
    <row r="60" spans="1:17" ht="12" customHeight="1" x14ac:dyDescent="0.2">
      <c r="A60" s="12"/>
      <c r="B60" s="15"/>
      <c r="C60" s="56"/>
      <c r="D60" s="16"/>
      <c r="E60" s="9"/>
      <c r="F60" s="9"/>
      <c r="G60" s="16"/>
      <c r="H60" s="9"/>
      <c r="I60" s="9"/>
      <c r="J60" s="16"/>
      <c r="K60" s="9"/>
      <c r="L60" s="9"/>
      <c r="M60" s="16"/>
      <c r="N60" s="9"/>
      <c r="O60" s="9"/>
      <c r="P60" s="16"/>
      <c r="Q60" s="9"/>
    </row>
    <row r="61" spans="1:17" ht="12.65" customHeight="1" x14ac:dyDescent="0.2"/>
    <row r="62" spans="1:17" ht="12.65" customHeight="1" x14ac:dyDescent="0.2"/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C10:E10"/>
    <mergeCell ref="F10:H10"/>
    <mergeCell ref="I10:K10"/>
    <mergeCell ref="L10:N10"/>
    <mergeCell ref="Q5:Q7"/>
    <mergeCell ref="N6:N7"/>
    <mergeCell ref="A5:C7"/>
    <mergeCell ref="D5:E7"/>
    <mergeCell ref="F5:G7"/>
    <mergeCell ref="H5:J7"/>
    <mergeCell ref="C9:E9"/>
    <mergeCell ref="F9:H9"/>
    <mergeCell ref="I9:K9"/>
    <mergeCell ref="L9:N9"/>
    <mergeCell ref="K5:K7"/>
    <mergeCell ref="A4:C4"/>
    <mergeCell ref="D4:E4"/>
    <mergeCell ref="F4:G4"/>
    <mergeCell ref="H4:J4"/>
    <mergeCell ref="L4:N4"/>
    <mergeCell ref="F1:L1"/>
    <mergeCell ref="O2:Q3"/>
    <mergeCell ref="M2:N3"/>
    <mergeCell ref="O9:Q9"/>
    <mergeCell ref="O10:Q10"/>
    <mergeCell ref="O4:P4"/>
    <mergeCell ref="O5:P7"/>
    <mergeCell ref="L5:M7"/>
  </mergeCells>
  <phoneticPr fontId="3"/>
  <pageMargins left="0.75" right="0.19" top="0.2" bottom="0.21" header="0.28000000000000003" footer="0.21"/>
  <pageSetup paperSize="12" firstPageNumber="6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61E-A08B-48DE-A34D-3242CB3113D7}">
  <dimension ref="A1:Q122"/>
  <sheetViews>
    <sheetView showZeros="0" topLeftCell="A20" zoomScaleNormal="100" workbookViewId="0">
      <selection activeCell="P5" sqref="P5:P6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62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85</v>
      </c>
      <c r="L4" s="137" t="s">
        <v>87</v>
      </c>
      <c r="M4" s="137"/>
      <c r="N4" s="137"/>
      <c r="O4" s="137" t="s">
        <v>88</v>
      </c>
      <c r="P4" s="137"/>
      <c r="Q4" s="29" t="s">
        <v>89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91</v>
      </c>
      <c r="I5" s="148"/>
      <c r="J5" s="149"/>
      <c r="K5" s="139"/>
      <c r="L5" s="154">
        <f>玖珠郡・日田市!$L$5:$M$7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9.75" customHeight="1" x14ac:dyDescent="0.2"/>
    <row r="9" spans="1:17" ht="13" customHeight="1" x14ac:dyDescent="0.2">
      <c r="A9" s="2" t="s">
        <v>15</v>
      </c>
      <c r="B9" s="3" t="s">
        <v>0</v>
      </c>
      <c r="C9" s="133" t="s">
        <v>3</v>
      </c>
      <c r="D9" s="133"/>
      <c r="E9" s="133"/>
      <c r="F9" s="133" t="s">
        <v>5</v>
      </c>
      <c r="G9" s="133"/>
      <c r="H9" s="133"/>
      <c r="I9" s="133" t="s">
        <v>4</v>
      </c>
      <c r="J9" s="133"/>
      <c r="K9" s="133"/>
      <c r="L9" s="133" t="s">
        <v>63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8</v>
      </c>
      <c r="D10" s="133"/>
      <c r="E10" s="133"/>
      <c r="F10" s="133" t="s">
        <v>9</v>
      </c>
      <c r="G10" s="133"/>
      <c r="H10" s="133"/>
      <c r="I10" s="133" t="s">
        <v>10</v>
      </c>
      <c r="J10" s="133"/>
      <c r="K10" s="133"/>
      <c r="L10" s="133" t="s">
        <v>11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12</v>
      </c>
      <c r="B11" s="7" t="s">
        <v>13</v>
      </c>
      <c r="C11" s="53" t="s">
        <v>14</v>
      </c>
      <c r="D11" s="25" t="s">
        <v>76</v>
      </c>
      <c r="E11" s="8" t="s">
        <v>2</v>
      </c>
      <c r="F11" s="8" t="s">
        <v>14</v>
      </c>
      <c r="G11" s="25" t="s">
        <v>76</v>
      </c>
      <c r="H11" s="8" t="s">
        <v>2</v>
      </c>
      <c r="I11" s="8" t="s">
        <v>14</v>
      </c>
      <c r="J11" s="25" t="s">
        <v>76</v>
      </c>
      <c r="K11" s="8" t="s">
        <v>2</v>
      </c>
      <c r="L11" s="8" t="s">
        <v>14</v>
      </c>
      <c r="M11" s="25" t="s">
        <v>76</v>
      </c>
      <c r="N11" s="8" t="s">
        <v>2</v>
      </c>
      <c r="O11" s="8" t="s">
        <v>77</v>
      </c>
      <c r="P11" s="25" t="s">
        <v>78</v>
      </c>
      <c r="Q11" s="8" t="s">
        <v>2</v>
      </c>
    </row>
    <row r="12" spans="1:17" s="34" customFormat="1" ht="12" customHeight="1" x14ac:dyDescent="0.2">
      <c r="A12" s="32" t="s">
        <v>70</v>
      </c>
      <c r="B12" s="48">
        <v>16</v>
      </c>
      <c r="C12" s="5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6"/>
      <c r="P12" s="78"/>
      <c r="Q12" s="78"/>
    </row>
    <row r="13" spans="1:17" s="34" customFormat="1" ht="12" customHeight="1" x14ac:dyDescent="0.2">
      <c r="A13" s="32" t="s">
        <v>64</v>
      </c>
      <c r="B13" s="13"/>
      <c r="C13" s="16" t="s">
        <v>359</v>
      </c>
      <c r="D13" s="59">
        <v>1480</v>
      </c>
      <c r="E13" s="16"/>
      <c r="F13" s="16" t="s">
        <v>359</v>
      </c>
      <c r="G13" s="59">
        <v>190</v>
      </c>
      <c r="H13" s="16"/>
      <c r="I13" s="16" t="s">
        <v>360</v>
      </c>
      <c r="J13" s="59">
        <v>80</v>
      </c>
      <c r="K13" s="16"/>
      <c r="L13" s="16" t="s">
        <v>359</v>
      </c>
      <c r="M13" s="59">
        <v>70</v>
      </c>
      <c r="N13" s="16"/>
      <c r="O13" s="64" t="s">
        <v>361</v>
      </c>
      <c r="P13" s="62">
        <v>210</v>
      </c>
      <c r="Q13" s="62"/>
    </row>
    <row r="14" spans="1:17" s="34" customFormat="1" ht="12" customHeight="1" x14ac:dyDescent="0.2">
      <c r="A14" s="32"/>
      <c r="B14" s="13"/>
      <c r="C14" s="60" t="s">
        <v>362</v>
      </c>
      <c r="D14" s="59">
        <v>40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64" t="s">
        <v>363</v>
      </c>
      <c r="P14" s="62">
        <v>200</v>
      </c>
      <c r="Q14" s="62"/>
    </row>
    <row r="15" spans="1:17" s="34" customFormat="1" ht="12" customHeight="1" x14ac:dyDescent="0.2">
      <c r="A15" s="32"/>
      <c r="B15" s="13"/>
      <c r="C15" s="60" t="s">
        <v>364</v>
      </c>
      <c r="D15" s="59">
        <v>90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64" t="s">
        <v>365</v>
      </c>
      <c r="P15" s="62">
        <v>1330</v>
      </c>
      <c r="Q15" s="62"/>
    </row>
    <row r="16" spans="1:17" s="34" customFormat="1" ht="12" customHeight="1" x14ac:dyDescent="0.2">
      <c r="A16" s="32"/>
      <c r="B16" s="19"/>
      <c r="C16" s="58"/>
      <c r="D16" s="59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64" t="s">
        <v>366</v>
      </c>
      <c r="P16" s="16">
        <v>530</v>
      </c>
      <c r="Q16" s="16"/>
    </row>
    <row r="17" spans="1:17" s="34" customFormat="1" ht="12" customHeight="1" x14ac:dyDescent="0.2">
      <c r="A17" s="32"/>
      <c r="B17" s="19"/>
      <c r="C17" s="58"/>
      <c r="D17" s="59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64" t="s">
        <v>367</v>
      </c>
      <c r="P17" s="16">
        <v>480</v>
      </c>
      <c r="Q17" s="16"/>
    </row>
    <row r="18" spans="1:17" s="34" customFormat="1" ht="12" customHeight="1" x14ac:dyDescent="0.2">
      <c r="A18" s="32"/>
      <c r="B18" s="19"/>
      <c r="C18" s="60"/>
      <c r="D18" s="59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64"/>
      <c r="P18" s="62"/>
      <c r="Q18" s="62"/>
    </row>
    <row r="19" spans="1:17" s="34" customFormat="1" ht="12" customHeight="1" x14ac:dyDescent="0.2">
      <c r="A19" s="37" t="s">
        <v>80</v>
      </c>
      <c r="B19" s="13">
        <f>D21+G21+J21+M21+P21</f>
        <v>4700</v>
      </c>
      <c r="C19" s="60"/>
      <c r="D19" s="59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64"/>
      <c r="P19" s="62"/>
      <c r="Q19" s="62"/>
    </row>
    <row r="20" spans="1:17" s="34" customFormat="1" ht="12" customHeight="1" x14ac:dyDescent="0.2">
      <c r="A20" s="32"/>
      <c r="B20" s="13"/>
      <c r="C20" s="60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34" customFormat="1" ht="12" customHeight="1" thickBot="1" x14ac:dyDescent="0.25">
      <c r="A21" s="38" t="s">
        <v>81</v>
      </c>
      <c r="B21" s="14">
        <f>E21+H21+K21+N21+Q21</f>
        <v>0</v>
      </c>
      <c r="C21" s="86" t="s">
        <v>6</v>
      </c>
      <c r="D21" s="17">
        <f>SUM(D12:D20)</f>
        <v>1610</v>
      </c>
      <c r="E21" s="17">
        <f>SUM(E12:E20)</f>
        <v>0</v>
      </c>
      <c r="F21" s="65" t="s">
        <v>6</v>
      </c>
      <c r="G21" s="17">
        <f>SUM(G12:G20)</f>
        <v>190</v>
      </c>
      <c r="H21" s="17">
        <f>SUM(H12:H20)</f>
        <v>0</v>
      </c>
      <c r="I21" s="65" t="s">
        <v>6</v>
      </c>
      <c r="J21" s="17">
        <f>SUM(J12:J20)</f>
        <v>80</v>
      </c>
      <c r="K21" s="17">
        <f>SUM(K12:K20)</f>
        <v>0</v>
      </c>
      <c r="L21" s="65" t="s">
        <v>6</v>
      </c>
      <c r="M21" s="17">
        <f>SUM(M12:M20)</f>
        <v>70</v>
      </c>
      <c r="N21" s="17">
        <f>SUM(N12:N20)</f>
        <v>0</v>
      </c>
      <c r="O21" s="65" t="s">
        <v>79</v>
      </c>
      <c r="P21" s="17">
        <f>SUM(P12:P20)</f>
        <v>2750</v>
      </c>
      <c r="Q21" s="17">
        <f>SUM(Q12:Q20)</f>
        <v>0</v>
      </c>
    </row>
    <row r="22" spans="1:17" s="34" customFormat="1" ht="12" customHeight="1" x14ac:dyDescent="0.2">
      <c r="A22" s="32"/>
      <c r="B22" s="13"/>
      <c r="C22" s="8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42"/>
      <c r="P22" s="42"/>
      <c r="Q22" s="42"/>
    </row>
    <row r="23" spans="1:17" s="34" customFormat="1" ht="12" customHeight="1" x14ac:dyDescent="0.2">
      <c r="A23" s="32" t="s">
        <v>27</v>
      </c>
      <c r="B23" s="19">
        <v>17</v>
      </c>
      <c r="C23" s="60" t="s">
        <v>368</v>
      </c>
      <c r="D23" s="16">
        <v>730</v>
      </c>
      <c r="E23" s="16"/>
      <c r="F23" s="16" t="s">
        <v>369</v>
      </c>
      <c r="G23" s="16">
        <v>60</v>
      </c>
      <c r="H23" s="16"/>
      <c r="I23" s="64" t="s">
        <v>370</v>
      </c>
      <c r="J23" s="16">
        <v>130</v>
      </c>
      <c r="K23" s="16"/>
      <c r="L23" s="16" t="s">
        <v>371</v>
      </c>
      <c r="M23" s="16">
        <v>30</v>
      </c>
      <c r="N23" s="16"/>
      <c r="O23" s="64" t="s">
        <v>372</v>
      </c>
      <c r="P23" s="62">
        <v>700</v>
      </c>
      <c r="Q23" s="62"/>
    </row>
    <row r="24" spans="1:17" s="34" customFormat="1" ht="12" customHeight="1" x14ac:dyDescent="0.2">
      <c r="A24" s="32" t="s">
        <v>49</v>
      </c>
      <c r="B24" s="19"/>
      <c r="C24" s="107" t="s">
        <v>182</v>
      </c>
      <c r="D24" s="16">
        <v>200</v>
      </c>
      <c r="E24" s="16"/>
      <c r="F24" s="62" t="s">
        <v>373</v>
      </c>
      <c r="G24" s="16">
        <v>450</v>
      </c>
      <c r="H24" s="16"/>
      <c r="I24" s="64" t="s">
        <v>374</v>
      </c>
      <c r="J24" s="16">
        <v>60</v>
      </c>
      <c r="K24" s="16"/>
      <c r="L24" s="16" t="s">
        <v>375</v>
      </c>
      <c r="M24" s="16">
        <v>70</v>
      </c>
      <c r="N24" s="16"/>
      <c r="O24" s="64" t="s">
        <v>375</v>
      </c>
      <c r="P24" s="62">
        <v>600</v>
      </c>
      <c r="Q24" s="62"/>
    </row>
    <row r="25" spans="1:17" s="34" customFormat="1" ht="12" customHeight="1" x14ac:dyDescent="0.2">
      <c r="A25" s="32"/>
      <c r="B25" s="19"/>
      <c r="C25" s="107" t="s">
        <v>376</v>
      </c>
      <c r="D25" s="16">
        <v>620</v>
      </c>
      <c r="E25" s="16"/>
      <c r="F25" s="62" t="s">
        <v>377</v>
      </c>
      <c r="G25" s="16">
        <v>150</v>
      </c>
      <c r="H25" s="16"/>
      <c r="I25" s="64" t="s">
        <v>378</v>
      </c>
      <c r="J25" s="16">
        <v>80</v>
      </c>
      <c r="K25" s="16"/>
      <c r="L25" s="16"/>
      <c r="M25" s="16"/>
      <c r="N25" s="16"/>
      <c r="O25" s="64" t="s">
        <v>379</v>
      </c>
      <c r="P25" s="16">
        <v>1120</v>
      </c>
      <c r="Q25" s="16"/>
    </row>
    <row r="26" spans="1:17" s="34" customFormat="1" ht="12" customHeight="1" x14ac:dyDescent="0.2">
      <c r="A26" s="32"/>
      <c r="C26" s="107" t="s">
        <v>380</v>
      </c>
      <c r="D26" s="16">
        <v>570</v>
      </c>
      <c r="E26" s="16"/>
      <c r="F26" s="16"/>
      <c r="G26" s="16"/>
      <c r="H26" s="16"/>
      <c r="I26" s="64" t="s">
        <v>381</v>
      </c>
      <c r="J26" s="16">
        <v>180</v>
      </c>
      <c r="K26" s="16"/>
      <c r="L26" s="16"/>
      <c r="M26" s="16"/>
      <c r="N26" s="16"/>
      <c r="O26" s="64" t="s">
        <v>382</v>
      </c>
      <c r="P26" s="16">
        <v>280</v>
      </c>
      <c r="Q26" s="16"/>
    </row>
    <row r="27" spans="1:17" s="34" customFormat="1" ht="12" customHeight="1" x14ac:dyDescent="0.2">
      <c r="A27" s="32"/>
      <c r="B27" s="19"/>
      <c r="C27" s="60"/>
      <c r="D27" s="16"/>
      <c r="E27" s="16"/>
      <c r="F27" s="16"/>
      <c r="G27" s="16"/>
      <c r="H27" s="16"/>
      <c r="I27" s="64" t="s">
        <v>373</v>
      </c>
      <c r="J27" s="16">
        <v>170</v>
      </c>
      <c r="K27" s="16"/>
      <c r="L27" s="16"/>
      <c r="M27" s="16"/>
      <c r="N27" s="16"/>
      <c r="O27" s="64" t="s">
        <v>383</v>
      </c>
      <c r="P27" s="62">
        <v>290</v>
      </c>
      <c r="Q27" s="62"/>
    </row>
    <row r="28" spans="1:17" s="34" customFormat="1" ht="12" customHeight="1" x14ac:dyDescent="0.2">
      <c r="A28" s="32"/>
      <c r="B28" s="19"/>
      <c r="C28" s="60"/>
      <c r="D28" s="16"/>
      <c r="E28" s="16"/>
      <c r="F28" s="16"/>
      <c r="G28" s="16"/>
      <c r="H28" s="16"/>
      <c r="I28" s="64"/>
      <c r="J28" s="16"/>
      <c r="K28" s="16"/>
      <c r="L28" s="16"/>
      <c r="M28" s="16"/>
      <c r="N28" s="16"/>
      <c r="O28" s="64" t="s">
        <v>384</v>
      </c>
      <c r="P28" s="62">
        <v>320</v>
      </c>
      <c r="Q28" s="62"/>
    </row>
    <row r="29" spans="1:17" s="34" customFormat="1" ht="12" customHeight="1" x14ac:dyDescent="0.2">
      <c r="A29" s="32"/>
      <c r="B29" s="19"/>
      <c r="C29" s="60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64" t="s">
        <v>385</v>
      </c>
      <c r="P29" s="62">
        <v>690</v>
      </c>
      <c r="Q29" s="62"/>
    </row>
    <row r="30" spans="1:17" s="34" customFormat="1" ht="12" customHeight="1" x14ac:dyDescent="0.2">
      <c r="A30" s="32"/>
      <c r="B30" s="19"/>
      <c r="C30" s="6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64" t="s">
        <v>386</v>
      </c>
      <c r="P30" s="62">
        <v>580</v>
      </c>
      <c r="Q30" s="62"/>
    </row>
    <row r="31" spans="1:17" s="34" customFormat="1" ht="12" customHeight="1" x14ac:dyDescent="0.2">
      <c r="A31" s="32"/>
      <c r="B31" s="19"/>
      <c r="C31" s="60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64" t="s">
        <v>387</v>
      </c>
      <c r="P31" s="16">
        <v>440</v>
      </c>
      <c r="Q31" s="16"/>
    </row>
    <row r="32" spans="1:17" s="34" customFormat="1" ht="12" customHeight="1" x14ac:dyDescent="0.2">
      <c r="A32" s="32"/>
      <c r="B32" s="19"/>
      <c r="C32" s="60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64"/>
      <c r="P32" s="16"/>
      <c r="Q32" s="16"/>
    </row>
    <row r="33" spans="1:17" s="34" customFormat="1" ht="12" customHeight="1" x14ac:dyDescent="0.2">
      <c r="A33" s="32"/>
      <c r="B33" s="19"/>
      <c r="C33" s="60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64"/>
      <c r="P33" s="16"/>
      <c r="Q33" s="16"/>
    </row>
    <row r="34" spans="1:17" s="34" customFormat="1" ht="12" customHeight="1" x14ac:dyDescent="0.2">
      <c r="A34" s="32"/>
      <c r="C34" s="60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64"/>
      <c r="P34" s="16"/>
      <c r="Q34" s="16"/>
    </row>
    <row r="35" spans="1:17" s="34" customFormat="1" ht="12" customHeight="1" x14ac:dyDescent="0.2">
      <c r="A35" s="32"/>
      <c r="B35" s="19"/>
      <c r="C35" s="60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64"/>
      <c r="P35" s="16"/>
      <c r="Q35" s="16"/>
    </row>
    <row r="36" spans="1:17" s="34" customFormat="1" ht="12" customHeight="1" x14ac:dyDescent="0.2">
      <c r="A36" s="32"/>
      <c r="B36" s="19"/>
      <c r="C36" s="6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s="34" customFormat="1" ht="12" customHeight="1" x14ac:dyDescent="0.2">
      <c r="A37" s="37"/>
      <c r="B37" s="19"/>
      <c r="C37" s="60"/>
      <c r="D37" s="16"/>
      <c r="E37" s="16"/>
      <c r="F37" s="16"/>
      <c r="G37" s="16"/>
      <c r="H37" s="16"/>
      <c r="I37" s="16"/>
      <c r="J37" s="16"/>
      <c r="K37" s="16"/>
      <c r="L37" s="25"/>
      <c r="M37" s="16"/>
      <c r="N37" s="16"/>
      <c r="O37" s="16"/>
      <c r="P37" s="16"/>
      <c r="Q37" s="16"/>
    </row>
    <row r="38" spans="1:17" s="34" customFormat="1" ht="12" customHeight="1" x14ac:dyDescent="0.2">
      <c r="A38" s="32"/>
      <c r="B38" s="19"/>
      <c r="C38" s="6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34" customFormat="1" ht="12" customHeight="1" x14ac:dyDescent="0.2">
      <c r="A39" s="37" t="s">
        <v>80</v>
      </c>
      <c r="B39" s="13">
        <f>D41+G41+J41+M41+P41</f>
        <v>8520</v>
      </c>
      <c r="C39" s="6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34" customFormat="1" ht="12" customHeight="1" x14ac:dyDescent="0.2">
      <c r="A40" s="32"/>
      <c r="B40" s="13"/>
      <c r="C40" s="6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s="34" customFormat="1" ht="12" customHeight="1" thickBot="1" x14ac:dyDescent="0.25">
      <c r="A41" s="38" t="s">
        <v>81</v>
      </c>
      <c r="B41" s="14">
        <f>E41+H41+K41+N41+Q41</f>
        <v>0</v>
      </c>
      <c r="C41" s="86" t="s">
        <v>6</v>
      </c>
      <c r="D41" s="17">
        <f>SUM(D23:D40)</f>
        <v>2120</v>
      </c>
      <c r="E41" s="17">
        <f>SUM(E23:E40)</f>
        <v>0</v>
      </c>
      <c r="F41" s="65" t="s">
        <v>6</v>
      </c>
      <c r="G41" s="17">
        <f>SUM(G23:G40)</f>
        <v>660</v>
      </c>
      <c r="H41" s="17">
        <f>SUM(H23:H40)</f>
        <v>0</v>
      </c>
      <c r="I41" s="65" t="s">
        <v>6</v>
      </c>
      <c r="J41" s="17">
        <f>SUM(J23:J40)</f>
        <v>620</v>
      </c>
      <c r="K41" s="17">
        <f>SUM(K23:K40)</f>
        <v>0</v>
      </c>
      <c r="L41" s="65" t="s">
        <v>6</v>
      </c>
      <c r="M41" s="17">
        <f>SUM(M23:M40)</f>
        <v>100</v>
      </c>
      <c r="N41" s="17">
        <f>SUM(N23:N40)</f>
        <v>0</v>
      </c>
      <c r="O41" s="65" t="s">
        <v>79</v>
      </c>
      <c r="P41" s="17">
        <f>SUM(P23:P40)</f>
        <v>5020</v>
      </c>
      <c r="Q41" s="17">
        <f>SUM(Q23:Q40)</f>
        <v>0</v>
      </c>
    </row>
    <row r="42" spans="1:17" s="34" customFormat="1" ht="12" customHeight="1" x14ac:dyDescent="0.2">
      <c r="A42" s="32"/>
      <c r="B42" s="19"/>
      <c r="C42" s="85"/>
      <c r="D42" s="67"/>
      <c r="E42" s="48"/>
      <c r="F42" s="42"/>
      <c r="G42" s="67"/>
      <c r="H42" s="48"/>
      <c r="I42" s="42"/>
      <c r="J42" s="67"/>
      <c r="K42" s="48"/>
      <c r="L42" s="42"/>
      <c r="M42" s="80"/>
      <c r="N42" s="80"/>
      <c r="O42" s="42"/>
      <c r="P42" s="42"/>
      <c r="Q42" s="42"/>
    </row>
    <row r="43" spans="1:17" s="34" customFormat="1" ht="12" customHeight="1" x14ac:dyDescent="0.2">
      <c r="A43" s="32" t="s">
        <v>28</v>
      </c>
      <c r="B43" s="19">
        <v>19</v>
      </c>
      <c r="C43" s="79" t="s">
        <v>388</v>
      </c>
      <c r="D43" s="62">
        <v>600</v>
      </c>
      <c r="E43" s="62"/>
      <c r="F43" s="16" t="s">
        <v>389</v>
      </c>
      <c r="G43" s="62">
        <v>400</v>
      </c>
      <c r="H43" s="62"/>
      <c r="I43" s="16" t="s">
        <v>390</v>
      </c>
      <c r="J43" s="62">
        <v>550</v>
      </c>
      <c r="K43" s="62"/>
      <c r="L43" s="16" t="s">
        <v>391</v>
      </c>
      <c r="M43" s="16">
        <v>140</v>
      </c>
      <c r="N43" s="16"/>
      <c r="O43" s="64" t="s">
        <v>392</v>
      </c>
      <c r="P43" s="62">
        <v>610</v>
      </c>
      <c r="Q43" s="62"/>
    </row>
    <row r="44" spans="1:17" s="34" customFormat="1" ht="12" customHeight="1" x14ac:dyDescent="0.2">
      <c r="A44" s="32" t="s">
        <v>49</v>
      </c>
      <c r="B44" s="19"/>
      <c r="C44" s="79" t="s">
        <v>393</v>
      </c>
      <c r="D44" s="62">
        <v>1490</v>
      </c>
      <c r="E44" s="62"/>
      <c r="F44" s="16" t="s">
        <v>394</v>
      </c>
      <c r="G44" s="62">
        <v>1100</v>
      </c>
      <c r="H44" s="62"/>
      <c r="I44" s="16" t="s">
        <v>395</v>
      </c>
      <c r="J44" s="62">
        <v>610</v>
      </c>
      <c r="K44" s="62"/>
      <c r="L44" s="16"/>
      <c r="M44" s="16"/>
      <c r="N44" s="16"/>
      <c r="O44" s="64" t="s">
        <v>396</v>
      </c>
      <c r="P44" s="62">
        <v>550</v>
      </c>
      <c r="Q44" s="62"/>
    </row>
    <row r="45" spans="1:17" s="34" customFormat="1" ht="12" customHeight="1" x14ac:dyDescent="0.2">
      <c r="A45" s="32"/>
      <c r="B45" s="19"/>
      <c r="C45" s="79" t="s">
        <v>397</v>
      </c>
      <c r="D45" s="62">
        <v>1050</v>
      </c>
      <c r="E45" s="62"/>
      <c r="F45" s="16" t="s">
        <v>398</v>
      </c>
      <c r="G45" s="62">
        <v>400</v>
      </c>
      <c r="H45" s="62"/>
      <c r="I45" s="16" t="s">
        <v>399</v>
      </c>
      <c r="J45" s="62">
        <v>430</v>
      </c>
      <c r="K45" s="62"/>
      <c r="L45" s="16"/>
      <c r="M45" s="16"/>
      <c r="N45" s="16"/>
      <c r="O45" s="64" t="s">
        <v>400</v>
      </c>
      <c r="P45" s="62">
        <v>800</v>
      </c>
      <c r="Q45" s="62"/>
    </row>
    <row r="46" spans="1:17" s="34" customFormat="1" ht="12" customHeight="1" x14ac:dyDescent="0.2">
      <c r="A46" s="32"/>
      <c r="B46" s="19"/>
      <c r="C46" s="79" t="s">
        <v>401</v>
      </c>
      <c r="D46" s="62">
        <v>40</v>
      </c>
      <c r="E46" s="62"/>
      <c r="F46" s="16" t="s">
        <v>402</v>
      </c>
      <c r="G46" s="62">
        <v>830</v>
      </c>
      <c r="H46" s="62"/>
      <c r="I46" s="16" t="s">
        <v>403</v>
      </c>
      <c r="J46" s="62">
        <v>180</v>
      </c>
      <c r="K46" s="62"/>
      <c r="L46" s="16"/>
      <c r="M46" s="16"/>
      <c r="N46" s="16"/>
      <c r="O46" s="64" t="s">
        <v>404</v>
      </c>
      <c r="P46" s="62">
        <v>630</v>
      </c>
      <c r="Q46" s="62"/>
    </row>
    <row r="47" spans="1:17" s="34" customFormat="1" ht="12" customHeight="1" x14ac:dyDescent="0.2">
      <c r="A47" s="32"/>
      <c r="B47" s="19"/>
      <c r="C47" s="79" t="s">
        <v>405</v>
      </c>
      <c r="D47" s="16">
        <v>40</v>
      </c>
      <c r="E47" s="16"/>
      <c r="F47" s="16" t="s">
        <v>406</v>
      </c>
      <c r="G47" s="62">
        <v>430</v>
      </c>
      <c r="H47" s="62"/>
      <c r="I47" s="16" t="s">
        <v>407</v>
      </c>
      <c r="J47" s="62">
        <v>190</v>
      </c>
      <c r="K47" s="62"/>
      <c r="L47" s="16"/>
      <c r="M47" s="16"/>
      <c r="N47" s="16"/>
      <c r="O47" s="64" t="s">
        <v>408</v>
      </c>
      <c r="P47" s="62">
        <v>360</v>
      </c>
      <c r="Q47" s="62"/>
    </row>
    <row r="48" spans="1:17" s="34" customFormat="1" ht="12" customHeight="1" x14ac:dyDescent="0.2">
      <c r="A48" s="32"/>
      <c r="B48" s="19"/>
      <c r="C48" s="79" t="s">
        <v>409</v>
      </c>
      <c r="D48" s="16">
        <v>200</v>
      </c>
      <c r="E48" s="16"/>
      <c r="F48" s="16"/>
      <c r="G48" s="62"/>
      <c r="H48" s="62"/>
      <c r="I48" s="16"/>
      <c r="J48" s="16"/>
      <c r="K48" s="16"/>
      <c r="L48" s="16"/>
      <c r="M48" s="16"/>
      <c r="N48" s="16"/>
      <c r="O48" s="64" t="s">
        <v>410</v>
      </c>
      <c r="P48" s="16">
        <v>450</v>
      </c>
      <c r="Q48" s="16"/>
    </row>
    <row r="49" spans="1:17" s="34" customFormat="1" ht="12" customHeight="1" x14ac:dyDescent="0.2">
      <c r="A49" s="32"/>
      <c r="B49" s="19"/>
      <c r="C49" s="79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64" t="s">
        <v>411</v>
      </c>
      <c r="P49" s="16">
        <v>200</v>
      </c>
      <c r="Q49" s="16"/>
    </row>
    <row r="50" spans="1:17" s="34" customFormat="1" ht="12" customHeight="1" x14ac:dyDescent="0.2">
      <c r="A50" s="32"/>
      <c r="B50" s="19"/>
      <c r="C50" s="79"/>
      <c r="D50" s="62"/>
      <c r="E50" s="62"/>
      <c r="F50" s="16"/>
      <c r="G50" s="16"/>
      <c r="H50" s="16"/>
      <c r="I50" s="16"/>
      <c r="J50" s="16"/>
      <c r="K50" s="16"/>
      <c r="L50" s="16"/>
      <c r="M50" s="16"/>
      <c r="N50" s="16"/>
      <c r="O50" s="64" t="s">
        <v>412</v>
      </c>
      <c r="P50" s="62">
        <v>460</v>
      </c>
      <c r="Q50" s="62"/>
    </row>
    <row r="51" spans="1:17" s="34" customFormat="1" ht="12" customHeight="1" x14ac:dyDescent="0.2">
      <c r="A51" s="32"/>
      <c r="B51" s="13"/>
      <c r="C51" s="79"/>
      <c r="D51" s="62"/>
      <c r="E51" s="62"/>
      <c r="F51" s="16"/>
      <c r="G51" s="16"/>
      <c r="H51" s="16"/>
      <c r="I51" s="16"/>
      <c r="J51" s="16"/>
      <c r="K51" s="16"/>
      <c r="L51" s="16"/>
      <c r="M51" s="16"/>
      <c r="N51" s="16"/>
      <c r="O51" s="64" t="s">
        <v>413</v>
      </c>
      <c r="P51" s="62">
        <v>170</v>
      </c>
      <c r="Q51" s="62"/>
    </row>
    <row r="52" spans="1:17" s="34" customFormat="1" ht="12" customHeight="1" x14ac:dyDescent="0.2">
      <c r="A52" s="32"/>
      <c r="B52" s="13"/>
      <c r="C52" s="79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64" t="s">
        <v>414</v>
      </c>
      <c r="P52" s="62">
        <v>520</v>
      </c>
      <c r="Q52" s="62"/>
    </row>
    <row r="53" spans="1:17" s="34" customFormat="1" ht="12" customHeight="1" x14ac:dyDescent="0.2">
      <c r="A53" s="32"/>
      <c r="B53" s="13"/>
      <c r="C53" s="60"/>
      <c r="D53" s="16"/>
      <c r="E53" s="16"/>
      <c r="F53" s="16"/>
      <c r="G53" s="16"/>
      <c r="H53" s="61"/>
      <c r="I53" s="16"/>
      <c r="J53" s="16"/>
      <c r="K53" s="16"/>
      <c r="L53" s="16"/>
      <c r="M53" s="16"/>
      <c r="N53" s="16"/>
      <c r="O53" s="64" t="s">
        <v>415</v>
      </c>
      <c r="P53" s="62">
        <v>430</v>
      </c>
      <c r="Q53" s="62"/>
    </row>
    <row r="54" spans="1:17" s="34" customFormat="1" ht="12" customHeight="1" x14ac:dyDescent="0.2">
      <c r="A54" s="32"/>
      <c r="B54" s="13"/>
      <c r="C54" s="60"/>
      <c r="D54" s="16"/>
      <c r="E54" s="16"/>
      <c r="F54" s="16"/>
      <c r="G54" s="16"/>
      <c r="H54" s="61"/>
      <c r="I54" s="16"/>
      <c r="J54" s="16"/>
      <c r="K54" s="16"/>
      <c r="L54" s="16"/>
      <c r="M54" s="16"/>
      <c r="N54" s="16"/>
      <c r="O54" s="64"/>
      <c r="P54" s="62"/>
      <c r="Q54" s="62"/>
    </row>
    <row r="55" spans="1:17" s="34" customFormat="1" ht="12" customHeight="1" x14ac:dyDescent="0.2">
      <c r="A55" s="32"/>
      <c r="B55" s="13"/>
      <c r="C55" s="60"/>
      <c r="D55" s="16"/>
      <c r="E55" s="16"/>
      <c r="F55" s="16"/>
      <c r="G55" s="16"/>
      <c r="H55" s="61"/>
      <c r="I55" s="16"/>
      <c r="J55" s="16"/>
      <c r="K55" s="16"/>
      <c r="L55" s="16"/>
      <c r="M55" s="16"/>
      <c r="N55" s="16"/>
      <c r="O55" s="64"/>
      <c r="P55" s="62"/>
      <c r="Q55" s="62"/>
    </row>
    <row r="56" spans="1:17" s="34" customFormat="1" ht="12" customHeight="1" x14ac:dyDescent="0.2">
      <c r="A56" s="32"/>
      <c r="B56" s="13"/>
      <c r="C56" s="60"/>
      <c r="D56" s="16"/>
      <c r="E56" s="16"/>
      <c r="F56" s="16"/>
      <c r="G56" s="16"/>
      <c r="H56" s="61"/>
      <c r="I56" s="16"/>
      <c r="J56" s="16"/>
      <c r="K56" s="16"/>
      <c r="L56" s="16"/>
      <c r="M56" s="16"/>
      <c r="N56" s="16"/>
      <c r="O56" s="64"/>
      <c r="P56" s="62"/>
      <c r="Q56" s="62"/>
    </row>
    <row r="57" spans="1:17" s="34" customFormat="1" ht="12" customHeight="1" x14ac:dyDescent="0.2">
      <c r="A57" s="32"/>
      <c r="B57" s="13"/>
      <c r="C57" s="60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34" customFormat="1" ht="12" customHeight="1" x14ac:dyDescent="0.2">
      <c r="A58" s="37" t="s">
        <v>80</v>
      </c>
      <c r="B58" s="13">
        <f>D60+G60+J60+M60+P60</f>
        <v>13860</v>
      </c>
      <c r="C58" s="60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34" customFormat="1" ht="12" customHeight="1" x14ac:dyDescent="0.2">
      <c r="A59" s="32"/>
      <c r="B59" s="13"/>
      <c r="C59" s="60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34" customFormat="1" ht="12" customHeight="1" thickBot="1" x14ac:dyDescent="0.25">
      <c r="A60" s="38" t="s">
        <v>81</v>
      </c>
      <c r="B60" s="14">
        <f>E60+H60+K60+N60+Q60</f>
        <v>0</v>
      </c>
      <c r="C60" s="86" t="s">
        <v>6</v>
      </c>
      <c r="D60" s="17">
        <f>SUM(D43:D59)</f>
        <v>3420</v>
      </c>
      <c r="E60" s="17">
        <f>SUM(E43:E59)</f>
        <v>0</v>
      </c>
      <c r="F60" s="65" t="s">
        <v>6</v>
      </c>
      <c r="G60" s="17">
        <f>SUM(G43:G59)</f>
        <v>3160</v>
      </c>
      <c r="H60" s="17">
        <f>SUM(H43:H59)</f>
        <v>0</v>
      </c>
      <c r="I60" s="65" t="s">
        <v>6</v>
      </c>
      <c r="J60" s="17">
        <f>SUM(J43:J59)</f>
        <v>1960</v>
      </c>
      <c r="K60" s="17">
        <f>SUM(K43:K59)</f>
        <v>0</v>
      </c>
      <c r="L60" s="65" t="s">
        <v>6</v>
      </c>
      <c r="M60" s="17">
        <f>SUM(M43:M59)</f>
        <v>140</v>
      </c>
      <c r="N60" s="17">
        <f>SUM(N43:N59)</f>
        <v>0</v>
      </c>
      <c r="O60" s="65" t="s">
        <v>79</v>
      </c>
      <c r="P60" s="17">
        <f>SUM(P43:P59)</f>
        <v>5180</v>
      </c>
      <c r="Q60" s="17">
        <f>SUM(Q43:Q59)</f>
        <v>0</v>
      </c>
    </row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C9:E9"/>
    <mergeCell ref="F9:H9"/>
    <mergeCell ref="I9:K9"/>
    <mergeCell ref="L9:N9"/>
    <mergeCell ref="C10:E10"/>
    <mergeCell ref="A5:C7"/>
    <mergeCell ref="D5:E7"/>
    <mergeCell ref="F1:L1"/>
    <mergeCell ref="O2:Q3"/>
    <mergeCell ref="M2:N3"/>
    <mergeCell ref="H5:J7"/>
    <mergeCell ref="K5:K7"/>
    <mergeCell ref="L5:M7"/>
    <mergeCell ref="N6:N7"/>
    <mergeCell ref="A4:C4"/>
    <mergeCell ref="D4:E4"/>
    <mergeCell ref="F4:G4"/>
    <mergeCell ref="H4:J4"/>
    <mergeCell ref="L4:N4"/>
    <mergeCell ref="O9:Q9"/>
    <mergeCell ref="O10:Q10"/>
    <mergeCell ref="O4:P4"/>
    <mergeCell ref="Q5:Q7"/>
    <mergeCell ref="F5:G7"/>
    <mergeCell ref="O5:P7"/>
    <mergeCell ref="F10:H10"/>
    <mergeCell ref="I10:K10"/>
    <mergeCell ref="L10:N10"/>
  </mergeCells>
  <phoneticPr fontId="3"/>
  <pageMargins left="0.75" right="0.19" top="0.2" bottom="0.21" header="0.28000000000000003" footer="0.21"/>
  <pageSetup paperSize="12" firstPageNumber="7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BF5CB-D7A7-47A0-89B3-8E7F902889CE}">
  <dimension ref="A1:Q122"/>
  <sheetViews>
    <sheetView showZeros="0" zoomScaleNormal="100" workbookViewId="0">
      <selection activeCell="P5" sqref="P5:P6"/>
    </sheetView>
  </sheetViews>
  <sheetFormatPr defaultColWidth="9" defaultRowHeight="11" x14ac:dyDescent="0.2"/>
  <cols>
    <col min="1" max="1" width="12.6328125" style="18" customWidth="1"/>
    <col min="2" max="2" width="8.6328125" style="18" customWidth="1"/>
    <col min="3" max="3" width="12.6328125" style="18" customWidth="1"/>
    <col min="4" max="4" width="8.6328125" style="24" customWidth="1"/>
    <col min="5" max="5" width="8.6328125" style="18" customWidth="1"/>
    <col min="6" max="6" width="12.6328125" style="18" customWidth="1"/>
    <col min="7" max="7" width="8.6328125" style="24" customWidth="1"/>
    <col min="8" max="8" width="8.6328125" style="18" customWidth="1"/>
    <col min="9" max="9" width="12.6328125" style="18" customWidth="1"/>
    <col min="10" max="10" width="8.6328125" style="24" customWidth="1"/>
    <col min="11" max="11" width="8.6328125" style="18" customWidth="1"/>
    <col min="12" max="12" width="12.6328125" style="18" customWidth="1"/>
    <col min="13" max="13" width="8.6328125" style="24" customWidth="1"/>
    <col min="14" max="14" width="8.6328125" style="18" customWidth="1"/>
    <col min="15" max="15" width="12.6328125" style="18" customWidth="1"/>
    <col min="16" max="16" width="8.6328125" style="24" customWidth="1"/>
    <col min="17" max="17" width="8.6328125" style="18" customWidth="1"/>
    <col min="18" max="16384" width="9" style="18"/>
  </cols>
  <sheetData>
    <row r="1" spans="1:17" ht="24" customHeight="1" x14ac:dyDescent="0.35">
      <c r="A1" s="21" t="s">
        <v>65</v>
      </c>
      <c r="B1" s="1" t="s">
        <v>67</v>
      </c>
      <c r="C1" s="21"/>
      <c r="F1" s="144" t="s">
        <v>192</v>
      </c>
      <c r="G1" s="144"/>
      <c r="H1" s="144"/>
      <c r="I1" s="144"/>
      <c r="J1" s="144"/>
      <c r="K1" s="144"/>
      <c r="L1" s="144"/>
      <c r="P1" s="26"/>
    </row>
    <row r="2" spans="1:17" ht="6.65" customHeight="1" x14ac:dyDescent="0.2">
      <c r="C2" s="22"/>
      <c r="F2" s="23"/>
      <c r="G2" s="109"/>
      <c r="H2" s="23"/>
      <c r="I2" s="23"/>
      <c r="J2" s="109"/>
      <c r="K2" s="23"/>
      <c r="L2" s="23"/>
      <c r="M2" s="135">
        <v>46296</v>
      </c>
      <c r="N2" s="135"/>
      <c r="O2" s="134" t="s">
        <v>430</v>
      </c>
      <c r="P2" s="134"/>
      <c r="Q2" s="134"/>
    </row>
    <row r="3" spans="1:17" ht="6.65" customHeight="1" thickBot="1" x14ac:dyDescent="0.25">
      <c r="M3" s="135"/>
      <c r="N3" s="135"/>
      <c r="O3" s="134"/>
      <c r="P3" s="134"/>
      <c r="Q3" s="134"/>
    </row>
    <row r="4" spans="1:17" s="30" customFormat="1" ht="12.75" customHeight="1" x14ac:dyDescent="0.2">
      <c r="A4" s="136" t="s">
        <v>82</v>
      </c>
      <c r="B4" s="137"/>
      <c r="C4" s="137"/>
      <c r="D4" s="137"/>
      <c r="E4" s="137"/>
      <c r="F4" s="137" t="s">
        <v>83</v>
      </c>
      <c r="G4" s="137"/>
      <c r="H4" s="137" t="s">
        <v>84</v>
      </c>
      <c r="I4" s="137"/>
      <c r="J4" s="137"/>
      <c r="K4" s="28" t="s">
        <v>86</v>
      </c>
      <c r="L4" s="137" t="s">
        <v>87</v>
      </c>
      <c r="M4" s="137"/>
      <c r="N4" s="137"/>
      <c r="O4" s="137" t="s">
        <v>88</v>
      </c>
      <c r="P4" s="137"/>
      <c r="Q4" s="29" t="s">
        <v>90</v>
      </c>
    </row>
    <row r="5" spans="1:17" s="30" customFormat="1" ht="12.75" customHeight="1" x14ac:dyDescent="0.2">
      <c r="A5" s="138"/>
      <c r="B5" s="139"/>
      <c r="C5" s="139"/>
      <c r="D5" s="139"/>
      <c r="E5" s="139"/>
      <c r="F5" s="139"/>
      <c r="G5" s="139"/>
      <c r="H5" s="147" t="s">
        <v>92</v>
      </c>
      <c r="I5" s="148"/>
      <c r="J5" s="149"/>
      <c r="K5" s="139"/>
      <c r="L5" s="154">
        <f>佐伯市・津久見市・臼杵市!B33+佐伯市・津久見市・臼杵市!B42+佐伯市・津久見市・臼杵市!B60+大分市２!B60+豊後大野市・竹田市!B35+豊後大野市・竹田市!B53+由布市・別府市!B26+由布市・別府市!B57+速見郡・杵築市・東国東郡・国東市!B19+速見郡・杵築市・東国東郡・国東市!B31+速見郡・杵築市・東国東郡・国東市!B37+速見郡・杵築市・東国東郡・国東市!B54+豊後高田市・宇佐市・中津市!B21+豊後高田市・宇佐市・中津市!B41+豊後高田市・宇佐市・中津市!B60+玖珠郡・日田市!B24+玖珠郡・日田市!B40</f>
        <v>0</v>
      </c>
      <c r="M5" s="155"/>
      <c r="N5" s="31"/>
      <c r="O5" s="139"/>
      <c r="P5" s="139"/>
      <c r="Q5" s="142"/>
    </row>
    <row r="6" spans="1:17" s="30" customFormat="1" ht="12.75" customHeight="1" x14ac:dyDescent="0.2">
      <c r="A6" s="138"/>
      <c r="B6" s="139"/>
      <c r="C6" s="139"/>
      <c r="D6" s="139"/>
      <c r="E6" s="139"/>
      <c r="F6" s="139"/>
      <c r="G6" s="139"/>
      <c r="H6" s="150"/>
      <c r="I6" s="151"/>
      <c r="J6" s="145"/>
      <c r="K6" s="139"/>
      <c r="L6" s="156"/>
      <c r="M6" s="157"/>
      <c r="N6" s="145" t="s">
        <v>93</v>
      </c>
      <c r="O6" s="139"/>
      <c r="P6" s="139"/>
      <c r="Q6" s="142"/>
    </row>
    <row r="7" spans="1:17" s="30" customFormat="1" ht="12.75" customHeight="1" thickBot="1" x14ac:dyDescent="0.25">
      <c r="A7" s="140"/>
      <c r="B7" s="141"/>
      <c r="C7" s="141"/>
      <c r="D7" s="141"/>
      <c r="E7" s="141"/>
      <c r="F7" s="141"/>
      <c r="G7" s="141"/>
      <c r="H7" s="152"/>
      <c r="I7" s="153"/>
      <c r="J7" s="146"/>
      <c r="K7" s="141"/>
      <c r="L7" s="158"/>
      <c r="M7" s="159"/>
      <c r="N7" s="146"/>
      <c r="O7" s="141"/>
      <c r="P7" s="141"/>
      <c r="Q7" s="143"/>
    </row>
    <row r="8" spans="1:17" ht="8.15" customHeight="1" x14ac:dyDescent="0.2"/>
    <row r="9" spans="1:17" ht="13" customHeight="1" x14ac:dyDescent="0.2">
      <c r="A9" s="2" t="s">
        <v>15</v>
      </c>
      <c r="B9" s="3" t="s">
        <v>0</v>
      </c>
      <c r="C9" s="133" t="s">
        <v>3</v>
      </c>
      <c r="D9" s="133"/>
      <c r="E9" s="133"/>
      <c r="F9" s="133" t="s">
        <v>5</v>
      </c>
      <c r="G9" s="133"/>
      <c r="H9" s="133"/>
      <c r="I9" s="133" t="s">
        <v>4</v>
      </c>
      <c r="J9" s="133"/>
      <c r="K9" s="133"/>
      <c r="L9" s="133" t="s">
        <v>66</v>
      </c>
      <c r="M9" s="133"/>
      <c r="N9" s="133"/>
      <c r="O9" s="133" t="s">
        <v>68</v>
      </c>
      <c r="P9" s="133"/>
      <c r="Q9" s="133"/>
    </row>
    <row r="10" spans="1:17" ht="13" customHeight="1" x14ac:dyDescent="0.2">
      <c r="A10" s="4"/>
      <c r="B10" s="5"/>
      <c r="C10" s="133" t="s">
        <v>8</v>
      </c>
      <c r="D10" s="133"/>
      <c r="E10" s="133"/>
      <c r="F10" s="133" t="s">
        <v>9</v>
      </c>
      <c r="G10" s="133"/>
      <c r="H10" s="133"/>
      <c r="I10" s="133" t="s">
        <v>10</v>
      </c>
      <c r="J10" s="133"/>
      <c r="K10" s="133"/>
      <c r="L10" s="133" t="s">
        <v>11</v>
      </c>
      <c r="M10" s="133"/>
      <c r="N10" s="133"/>
      <c r="O10" s="133" t="s">
        <v>40</v>
      </c>
      <c r="P10" s="133"/>
      <c r="Q10" s="133"/>
    </row>
    <row r="11" spans="1:17" ht="13" customHeight="1" x14ac:dyDescent="0.2">
      <c r="A11" s="6" t="s">
        <v>12</v>
      </c>
      <c r="B11" s="7" t="s">
        <v>13</v>
      </c>
      <c r="C11" s="58" t="s">
        <v>14</v>
      </c>
      <c r="D11" s="25" t="s">
        <v>76</v>
      </c>
      <c r="E11" s="25" t="s">
        <v>2</v>
      </c>
      <c r="F11" s="25" t="s">
        <v>14</v>
      </c>
      <c r="G11" s="25" t="s">
        <v>76</v>
      </c>
      <c r="H11" s="25" t="s">
        <v>2</v>
      </c>
      <c r="I11" s="25" t="s">
        <v>14</v>
      </c>
      <c r="J11" s="25" t="s">
        <v>76</v>
      </c>
      <c r="K11" s="25" t="s">
        <v>2</v>
      </c>
      <c r="L11" s="25" t="s">
        <v>14</v>
      </c>
      <c r="M11" s="25" t="s">
        <v>76</v>
      </c>
      <c r="N11" s="25" t="s">
        <v>2</v>
      </c>
      <c r="O11" s="25" t="s">
        <v>77</v>
      </c>
      <c r="P11" s="25" t="s">
        <v>78</v>
      </c>
      <c r="Q11" s="25" t="s">
        <v>2</v>
      </c>
    </row>
    <row r="12" spans="1:17" s="34" customFormat="1" ht="12" customHeight="1" x14ac:dyDescent="0.2">
      <c r="A12" s="32"/>
      <c r="B12" s="13"/>
      <c r="C12" s="60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s="34" customFormat="1" ht="12" customHeight="1" x14ac:dyDescent="0.2">
      <c r="A13" s="32" t="s">
        <v>29</v>
      </c>
      <c r="B13" s="19">
        <v>21</v>
      </c>
      <c r="C13" s="60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64" t="s">
        <v>416</v>
      </c>
      <c r="P13" s="62">
        <v>520</v>
      </c>
      <c r="Q13" s="62"/>
    </row>
    <row r="14" spans="1:17" s="34" customFormat="1" ht="12" customHeight="1" x14ac:dyDescent="0.2">
      <c r="A14" s="32" t="s">
        <v>49</v>
      </c>
      <c r="B14" s="19"/>
      <c r="C14" s="6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64" t="s">
        <v>417</v>
      </c>
      <c r="P14" s="62">
        <v>960</v>
      </c>
      <c r="Q14" s="62"/>
    </row>
    <row r="15" spans="1:17" s="34" customFormat="1" ht="12" customHeight="1" x14ac:dyDescent="0.2">
      <c r="A15" s="32"/>
      <c r="C15" s="6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64" t="s">
        <v>418</v>
      </c>
      <c r="P15" s="62">
        <v>1000</v>
      </c>
      <c r="Q15" s="62"/>
    </row>
    <row r="16" spans="1:17" s="34" customFormat="1" ht="12" customHeight="1" x14ac:dyDescent="0.2">
      <c r="A16" s="32"/>
      <c r="B16" s="19"/>
      <c r="C16" s="6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64" t="s">
        <v>419</v>
      </c>
      <c r="P16" s="62">
        <v>360</v>
      </c>
      <c r="Q16" s="62"/>
    </row>
    <row r="17" spans="1:17" s="34" customFormat="1" ht="12" customHeight="1" x14ac:dyDescent="0.2">
      <c r="A17" s="32"/>
      <c r="B17" s="19"/>
      <c r="C17" s="60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64" t="s">
        <v>420</v>
      </c>
      <c r="P17" s="62">
        <v>730</v>
      </c>
      <c r="Q17" s="62"/>
    </row>
    <row r="18" spans="1:17" s="34" customFormat="1" ht="12" customHeight="1" x14ac:dyDescent="0.2">
      <c r="A18" s="32"/>
      <c r="B18" s="19"/>
      <c r="C18" s="60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64" t="s">
        <v>421</v>
      </c>
      <c r="P18" s="62">
        <v>320</v>
      </c>
      <c r="Q18" s="62"/>
    </row>
    <row r="19" spans="1:17" s="34" customFormat="1" ht="12" customHeight="1" x14ac:dyDescent="0.2">
      <c r="A19" s="32"/>
      <c r="B19" s="19"/>
      <c r="C19" s="6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64" t="s">
        <v>422</v>
      </c>
      <c r="P19" s="62">
        <v>60</v>
      </c>
      <c r="Q19" s="62"/>
    </row>
    <row r="20" spans="1:17" s="34" customFormat="1" ht="12" customHeight="1" x14ac:dyDescent="0.2">
      <c r="A20" s="32"/>
      <c r="B20" s="19"/>
      <c r="C20" s="60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64"/>
      <c r="P20" s="62"/>
      <c r="Q20" s="62"/>
    </row>
    <row r="21" spans="1:17" s="34" customFormat="1" ht="12" customHeight="1" x14ac:dyDescent="0.2">
      <c r="A21" s="32"/>
      <c r="B21" s="19"/>
      <c r="C21" s="60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34" customFormat="1" ht="12" customHeight="1" x14ac:dyDescent="0.2">
      <c r="A22" s="37" t="s">
        <v>80</v>
      </c>
      <c r="B22" s="13">
        <f>D24+G24+J24+M24+P24</f>
        <v>3950</v>
      </c>
      <c r="C22" s="60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34" customFormat="1" ht="12" customHeight="1" x14ac:dyDescent="0.2">
      <c r="A23" s="32"/>
      <c r="B23" s="13"/>
      <c r="C23" s="60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34" customFormat="1" ht="12" customHeight="1" thickBot="1" x14ac:dyDescent="0.25">
      <c r="A24" s="38" t="s">
        <v>81</v>
      </c>
      <c r="B24" s="14">
        <f>E24+H24+K24+N24+Q24</f>
        <v>0</v>
      </c>
      <c r="C24" s="86" t="s">
        <v>6</v>
      </c>
      <c r="D24" s="17">
        <f>SUM(D13:D23)</f>
        <v>0</v>
      </c>
      <c r="E24" s="17">
        <f>SUM(E13:E23)</f>
        <v>0</v>
      </c>
      <c r="F24" s="65" t="s">
        <v>6</v>
      </c>
      <c r="G24" s="17">
        <f>SUM(G13:G23)</f>
        <v>0</v>
      </c>
      <c r="H24" s="17">
        <f>SUM(H13:H23)</f>
        <v>0</v>
      </c>
      <c r="I24" s="65" t="s">
        <v>6</v>
      </c>
      <c r="J24" s="17"/>
      <c r="K24" s="17"/>
      <c r="L24" s="65" t="s">
        <v>6</v>
      </c>
      <c r="M24" s="17">
        <f>SUM(M13:M23)</f>
        <v>0</v>
      </c>
      <c r="N24" s="17">
        <f>SUM(N13:N23)</f>
        <v>0</v>
      </c>
      <c r="O24" s="65" t="s">
        <v>79</v>
      </c>
      <c r="P24" s="17">
        <f>SUM(P13:P23)</f>
        <v>3950</v>
      </c>
      <c r="Q24" s="17">
        <f>SUM(Q13:Q23)</f>
        <v>0</v>
      </c>
    </row>
    <row r="25" spans="1:17" s="34" customFormat="1" ht="12" customHeight="1" x14ac:dyDescent="0.2">
      <c r="A25" s="32"/>
      <c r="B25" s="13"/>
      <c r="C25" s="8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34" customFormat="1" ht="12" customHeight="1" x14ac:dyDescent="0.2">
      <c r="A26" s="32" t="s">
        <v>71</v>
      </c>
      <c r="B26" s="19">
        <v>22</v>
      </c>
      <c r="C26" s="60" t="s">
        <v>423</v>
      </c>
      <c r="D26" s="16">
        <v>1570</v>
      </c>
      <c r="E26" s="16"/>
      <c r="F26" s="16" t="s">
        <v>423</v>
      </c>
      <c r="G26" s="16">
        <v>530</v>
      </c>
      <c r="H26" s="16"/>
      <c r="I26" s="16" t="s">
        <v>424</v>
      </c>
      <c r="J26" s="16">
        <v>240</v>
      </c>
      <c r="K26" s="16"/>
      <c r="L26" s="16" t="s">
        <v>425</v>
      </c>
      <c r="M26" s="16">
        <v>6590</v>
      </c>
      <c r="N26" s="16"/>
      <c r="O26" s="16" t="s">
        <v>423</v>
      </c>
      <c r="P26" s="62">
        <v>850</v>
      </c>
      <c r="Q26" s="62"/>
    </row>
    <row r="27" spans="1:17" s="34" customFormat="1" ht="12" customHeight="1" x14ac:dyDescent="0.2">
      <c r="A27" s="32" t="s">
        <v>49</v>
      </c>
      <c r="B27" s="19"/>
      <c r="C27" s="60" t="s">
        <v>426</v>
      </c>
      <c r="D27" s="16">
        <v>1330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 t="s">
        <v>427</v>
      </c>
      <c r="P27" s="62">
        <v>280</v>
      </c>
      <c r="Q27" s="62"/>
    </row>
    <row r="28" spans="1:17" s="34" customFormat="1" ht="12" customHeight="1" x14ac:dyDescent="0.2">
      <c r="A28" s="32"/>
      <c r="B28" s="19"/>
      <c r="C28" s="60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 t="s">
        <v>428</v>
      </c>
      <c r="P28" s="62">
        <v>120</v>
      </c>
      <c r="Q28" s="62"/>
    </row>
    <row r="29" spans="1:17" s="34" customFormat="1" ht="12" customHeight="1" x14ac:dyDescent="0.2">
      <c r="A29" s="32"/>
      <c r="B29" s="19"/>
      <c r="C29" s="60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62"/>
      <c r="Q29" s="62"/>
    </row>
    <row r="30" spans="1:17" s="34" customFormat="1" ht="12" customHeight="1" x14ac:dyDescent="0.2">
      <c r="A30" s="37"/>
      <c r="B30" s="19"/>
      <c r="C30" s="60"/>
      <c r="D30" s="16"/>
      <c r="E30" s="16"/>
      <c r="F30" s="16"/>
      <c r="G30" s="16"/>
      <c r="H30" s="16"/>
      <c r="I30" s="16"/>
      <c r="J30" s="16"/>
      <c r="K30" s="16"/>
      <c r="L30" s="25"/>
      <c r="M30" s="16"/>
      <c r="N30" s="16"/>
      <c r="O30" s="16"/>
      <c r="P30" s="62"/>
      <c r="Q30" s="62"/>
    </row>
    <row r="31" spans="1:17" s="34" customFormat="1" ht="12" customHeight="1" x14ac:dyDescent="0.2">
      <c r="A31" s="32"/>
      <c r="B31" s="19"/>
      <c r="C31" s="60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62"/>
      <c r="Q31" s="62"/>
    </row>
    <row r="32" spans="1:17" s="34" customFormat="1" ht="12" customHeight="1" x14ac:dyDescent="0.2">
      <c r="A32" s="32"/>
      <c r="B32" s="19"/>
      <c r="C32" s="60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62"/>
      <c r="Q32" s="62"/>
    </row>
    <row r="33" spans="1:17" s="34" customFormat="1" ht="12" customHeight="1" x14ac:dyDescent="0.2">
      <c r="A33" s="37"/>
      <c r="B33" s="19"/>
      <c r="C33" s="60"/>
      <c r="D33" s="16"/>
      <c r="E33" s="16"/>
      <c r="F33" s="16"/>
      <c r="G33" s="16"/>
      <c r="H33" s="16"/>
      <c r="I33" s="16"/>
      <c r="J33" s="16"/>
      <c r="K33" s="16"/>
      <c r="L33" s="25"/>
      <c r="M33" s="16"/>
      <c r="N33" s="16"/>
      <c r="O33" s="16"/>
      <c r="P33" s="62"/>
      <c r="Q33" s="62"/>
    </row>
    <row r="34" spans="1:17" s="34" customFormat="1" ht="12" customHeight="1" x14ac:dyDescent="0.2">
      <c r="A34" s="37"/>
      <c r="B34" s="19"/>
      <c r="C34" s="60"/>
      <c r="D34" s="16"/>
      <c r="E34" s="16"/>
      <c r="F34" s="16"/>
      <c r="G34" s="16"/>
      <c r="H34" s="16"/>
      <c r="I34" s="16"/>
      <c r="J34" s="16"/>
      <c r="K34" s="16"/>
      <c r="L34" s="25"/>
      <c r="M34" s="16"/>
      <c r="N34" s="16"/>
      <c r="O34" s="16"/>
      <c r="P34" s="62"/>
      <c r="Q34" s="62"/>
    </row>
    <row r="35" spans="1:17" s="34" customFormat="1" ht="12" customHeight="1" x14ac:dyDescent="0.2">
      <c r="A35" s="37"/>
      <c r="B35" s="19"/>
      <c r="C35" s="60"/>
      <c r="D35" s="16"/>
      <c r="E35" s="16"/>
      <c r="F35" s="16"/>
      <c r="G35" s="16"/>
      <c r="H35" s="16"/>
      <c r="I35" s="16"/>
      <c r="J35" s="16"/>
      <c r="K35" s="16"/>
      <c r="L35" s="25"/>
      <c r="M35" s="16"/>
      <c r="N35" s="16"/>
      <c r="O35" s="16"/>
      <c r="P35" s="62"/>
      <c r="Q35" s="62"/>
    </row>
    <row r="36" spans="1:17" s="34" customFormat="1" ht="12" customHeight="1" x14ac:dyDescent="0.2">
      <c r="A36" s="32"/>
      <c r="B36" s="19"/>
      <c r="C36" s="6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62"/>
      <c r="Q36" s="62"/>
    </row>
    <row r="37" spans="1:17" s="34" customFormat="1" ht="12" customHeight="1" x14ac:dyDescent="0.2">
      <c r="A37" s="32"/>
      <c r="B37" s="19"/>
      <c r="C37" s="6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s="34" customFormat="1" ht="12" customHeight="1" x14ac:dyDescent="0.2">
      <c r="A38" s="37" t="s">
        <v>80</v>
      </c>
      <c r="B38" s="13">
        <f>D40+G40+J40+M40+P40</f>
        <v>11510</v>
      </c>
      <c r="C38" s="6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34" customFormat="1" ht="12" customHeight="1" x14ac:dyDescent="0.2">
      <c r="A39" s="32"/>
      <c r="B39" s="13"/>
      <c r="C39" s="6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34" customFormat="1" ht="12" customHeight="1" thickBot="1" x14ac:dyDescent="0.25">
      <c r="A40" s="38" t="s">
        <v>81</v>
      </c>
      <c r="B40" s="14">
        <f>E40+H40+K40+N40+Q40</f>
        <v>0</v>
      </c>
      <c r="C40" s="86" t="s">
        <v>6</v>
      </c>
      <c r="D40" s="17">
        <f>SUM(D26:D39)</f>
        <v>2900</v>
      </c>
      <c r="E40" s="17">
        <f>SUM(E26:E39)</f>
        <v>0</v>
      </c>
      <c r="F40" s="65" t="s">
        <v>6</v>
      </c>
      <c r="G40" s="17">
        <f>SUM(G26:G39)</f>
        <v>530</v>
      </c>
      <c r="H40" s="17">
        <f>SUM(H26:H39)</f>
        <v>0</v>
      </c>
      <c r="I40" s="65" t="s">
        <v>6</v>
      </c>
      <c r="J40" s="17">
        <f>SUM(J26:J39)</f>
        <v>240</v>
      </c>
      <c r="K40" s="17">
        <f>SUM(K26:K39)</f>
        <v>0</v>
      </c>
      <c r="L40" s="65" t="s">
        <v>6</v>
      </c>
      <c r="M40" s="17">
        <f>SUM(M26:M39)</f>
        <v>6590</v>
      </c>
      <c r="N40" s="17">
        <f>SUM(N26:N39)</f>
        <v>0</v>
      </c>
      <c r="O40" s="65" t="s">
        <v>79</v>
      </c>
      <c r="P40" s="17">
        <f>SUM(P26:P39)</f>
        <v>1250</v>
      </c>
      <c r="Q40" s="17">
        <f>SUM(Q26:Q39)</f>
        <v>0</v>
      </c>
    </row>
    <row r="41" spans="1:17" s="34" customFormat="1" ht="12" customHeight="1" x14ac:dyDescent="0.2">
      <c r="A41" s="32"/>
      <c r="B41" s="48"/>
      <c r="C41" s="87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s="34" customFormat="1" ht="12" customHeight="1" x14ac:dyDescent="0.2">
      <c r="A42" s="32"/>
      <c r="B42" s="13"/>
      <c r="C42" s="6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34" customFormat="1" ht="12" customHeight="1" x14ac:dyDescent="0.2">
      <c r="A43" s="32"/>
      <c r="B43" s="13"/>
      <c r="C43" s="6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34" customFormat="1" ht="12" customHeight="1" x14ac:dyDescent="0.2">
      <c r="A44" s="32"/>
      <c r="B44" s="13"/>
      <c r="C44" s="6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s="34" customFormat="1" ht="12" customHeight="1" x14ac:dyDescent="0.2">
      <c r="A45" s="32"/>
      <c r="B45" s="13"/>
      <c r="C45" s="6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34" customFormat="1" ht="12" customHeight="1" x14ac:dyDescent="0.2">
      <c r="A46" s="32"/>
      <c r="B46" s="13"/>
      <c r="C46" s="6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s="34" customFormat="1" ht="12" customHeight="1" x14ac:dyDescent="0.2">
      <c r="A47" s="32"/>
      <c r="B47" s="13"/>
      <c r="C47" s="6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s="34" customFormat="1" ht="12" customHeight="1" x14ac:dyDescent="0.2">
      <c r="A48" s="32"/>
      <c r="B48" s="13"/>
      <c r="C48" s="6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s="34" customFormat="1" ht="12" customHeight="1" x14ac:dyDescent="0.2">
      <c r="A49" s="32"/>
      <c r="B49" s="13"/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s="34" customFormat="1" ht="12" customHeight="1" x14ac:dyDescent="0.2">
      <c r="A50" s="32"/>
      <c r="B50" s="13"/>
      <c r="C50" s="55"/>
      <c r="D50" s="16"/>
      <c r="E50" s="33"/>
      <c r="F50" s="33"/>
      <c r="G50" s="16"/>
      <c r="H50" s="33"/>
      <c r="I50" s="33"/>
      <c r="J50" s="16"/>
      <c r="K50" s="33"/>
      <c r="L50" s="33"/>
      <c r="M50" s="16"/>
      <c r="N50" s="33"/>
      <c r="O50" s="33"/>
      <c r="P50" s="16"/>
      <c r="Q50" s="33"/>
    </row>
    <row r="51" spans="1:17" s="34" customFormat="1" ht="12" customHeight="1" x14ac:dyDescent="0.2">
      <c r="A51" s="32"/>
      <c r="B51" s="13"/>
      <c r="C51" s="55"/>
      <c r="D51" s="16"/>
      <c r="E51" s="33"/>
      <c r="F51" s="33"/>
      <c r="G51" s="16"/>
      <c r="H51" s="33"/>
      <c r="I51" s="33"/>
      <c r="J51" s="16"/>
      <c r="K51" s="33"/>
      <c r="L51" s="33"/>
      <c r="M51" s="16"/>
      <c r="N51" s="33"/>
      <c r="O51" s="33"/>
      <c r="P51" s="16"/>
      <c r="Q51" s="33"/>
    </row>
    <row r="52" spans="1:17" s="34" customFormat="1" ht="12" customHeight="1" x14ac:dyDescent="0.2">
      <c r="A52" s="32"/>
      <c r="B52" s="19"/>
      <c r="C52" s="55"/>
      <c r="D52" s="16"/>
      <c r="E52" s="33"/>
      <c r="F52" s="33"/>
      <c r="G52" s="16"/>
      <c r="H52" s="33"/>
      <c r="I52" s="33"/>
      <c r="J52" s="16"/>
      <c r="K52" s="33"/>
      <c r="L52" s="33"/>
      <c r="M52" s="16"/>
      <c r="N52" s="33"/>
      <c r="O52" s="33"/>
      <c r="P52" s="16"/>
      <c r="Q52" s="33"/>
    </row>
    <row r="53" spans="1:17" s="34" customFormat="1" ht="12" customHeight="1" x14ac:dyDescent="0.2">
      <c r="A53" s="32"/>
      <c r="B53" s="19"/>
      <c r="C53" s="55"/>
      <c r="D53" s="16"/>
      <c r="E53" s="33"/>
      <c r="F53" s="33"/>
      <c r="G53" s="16"/>
      <c r="H53" s="33"/>
      <c r="I53" s="33"/>
      <c r="J53" s="16"/>
      <c r="K53" s="33"/>
      <c r="L53" s="33"/>
      <c r="M53" s="16"/>
      <c r="N53" s="33"/>
      <c r="O53" s="33"/>
      <c r="P53" s="16"/>
      <c r="Q53" s="33"/>
    </row>
    <row r="54" spans="1:17" s="34" customFormat="1" ht="12" customHeight="1" x14ac:dyDescent="0.2">
      <c r="A54" s="32"/>
      <c r="B54" s="19"/>
      <c r="C54" s="55"/>
      <c r="D54" s="16"/>
      <c r="E54" s="33"/>
      <c r="F54" s="33"/>
      <c r="G54" s="16"/>
      <c r="H54" s="33"/>
      <c r="I54" s="33"/>
      <c r="J54" s="16"/>
      <c r="K54" s="33"/>
      <c r="L54" s="33"/>
      <c r="M54" s="16"/>
      <c r="N54" s="33"/>
      <c r="O54" s="33"/>
      <c r="P54" s="16"/>
      <c r="Q54" s="33"/>
    </row>
    <row r="55" spans="1:17" s="34" customFormat="1" ht="12" customHeight="1" x14ac:dyDescent="0.2">
      <c r="A55" s="49"/>
      <c r="B55" s="50"/>
      <c r="C55" s="55"/>
      <c r="D55" s="16"/>
      <c r="E55" s="33"/>
      <c r="F55" s="33"/>
      <c r="G55" s="16"/>
      <c r="H55" s="33"/>
      <c r="I55" s="33"/>
      <c r="J55" s="16"/>
      <c r="K55" s="33"/>
      <c r="L55" s="33"/>
      <c r="M55" s="16"/>
      <c r="N55" s="33"/>
      <c r="O55" s="33"/>
      <c r="P55" s="16"/>
      <c r="Q55" s="33"/>
    </row>
    <row r="56" spans="1:17" s="34" customFormat="1" ht="12" customHeight="1" x14ac:dyDescent="0.2">
      <c r="B56" s="19"/>
      <c r="D56" s="19"/>
      <c r="G56" s="19"/>
      <c r="J56" s="19"/>
      <c r="M56" s="19"/>
      <c r="P56" s="19"/>
    </row>
    <row r="57" spans="1:17" s="34" customFormat="1" x14ac:dyDescent="0.2">
      <c r="D57" s="24"/>
      <c r="G57" s="24"/>
      <c r="J57" s="24"/>
      <c r="M57" s="24"/>
      <c r="P57" s="24"/>
    </row>
    <row r="58" spans="1:17" s="34" customFormat="1" x14ac:dyDescent="0.2">
      <c r="D58" s="24"/>
      <c r="G58" s="24"/>
      <c r="J58" s="24"/>
      <c r="M58" s="24"/>
      <c r="P58" s="24"/>
    </row>
    <row r="59" spans="1:17" s="34" customFormat="1" x14ac:dyDescent="0.2">
      <c r="D59" s="24"/>
      <c r="G59" s="24"/>
      <c r="J59" s="24"/>
      <c r="M59" s="24"/>
      <c r="P59" s="24"/>
    </row>
    <row r="60" spans="1:17" s="34" customFormat="1" x14ac:dyDescent="0.2">
      <c r="D60" s="24"/>
      <c r="G60" s="24"/>
      <c r="J60" s="24"/>
      <c r="M60" s="24"/>
      <c r="P60" s="24"/>
    </row>
    <row r="61" spans="1:17" s="34" customFormat="1" x14ac:dyDescent="0.2">
      <c r="D61" s="24"/>
      <c r="G61" s="24"/>
      <c r="J61" s="24"/>
      <c r="M61" s="24"/>
      <c r="P61" s="24"/>
    </row>
    <row r="62" spans="1:17" s="34" customFormat="1" x14ac:dyDescent="0.2">
      <c r="D62" s="24"/>
      <c r="G62" s="24"/>
      <c r="J62" s="24"/>
      <c r="M62" s="24"/>
      <c r="P62" s="24"/>
    </row>
    <row r="63" spans="1:17" s="34" customFormat="1" x14ac:dyDescent="0.2">
      <c r="D63" s="24"/>
      <c r="G63" s="24"/>
      <c r="J63" s="24"/>
      <c r="M63" s="24"/>
      <c r="P63" s="24"/>
    </row>
    <row r="69" ht="12.2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</sheetData>
  <mergeCells count="28">
    <mergeCell ref="A5:C7"/>
    <mergeCell ref="D5:E7"/>
    <mergeCell ref="F5:G7"/>
    <mergeCell ref="F1:L1"/>
    <mergeCell ref="O2:Q3"/>
    <mergeCell ref="M2:N3"/>
    <mergeCell ref="A4:C4"/>
    <mergeCell ref="D4:E4"/>
    <mergeCell ref="O10:Q10"/>
    <mergeCell ref="O9:Q9"/>
    <mergeCell ref="F4:G4"/>
    <mergeCell ref="H4:J4"/>
    <mergeCell ref="L4:N4"/>
    <mergeCell ref="Q5:Q7"/>
    <mergeCell ref="N6:N7"/>
    <mergeCell ref="O4:P4"/>
    <mergeCell ref="L5:M7"/>
    <mergeCell ref="O5:P7"/>
    <mergeCell ref="H5:J7"/>
    <mergeCell ref="K5:K7"/>
    <mergeCell ref="C9:E9"/>
    <mergeCell ref="F9:H9"/>
    <mergeCell ref="I9:K9"/>
    <mergeCell ref="L9:N9"/>
    <mergeCell ref="C10:E10"/>
    <mergeCell ref="F10:H10"/>
    <mergeCell ref="I10:K10"/>
    <mergeCell ref="L10:N10"/>
  </mergeCells>
  <phoneticPr fontId="3"/>
  <pageMargins left="0.75" right="0.19" top="0.2" bottom="0.21" header="0.28000000000000003" footer="0.21"/>
  <pageSetup paperSize="12" firstPageNumber="8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17</vt:i4>
      </vt:variant>
    </vt:vector>
  </HeadingPairs>
  <TitlesOfParts>
    <vt:vector size="26" baseType="lpstr">
      <vt:lpstr>集計</vt:lpstr>
      <vt:lpstr>佐伯市・津久見市・臼杵市</vt:lpstr>
      <vt:lpstr>大分市１</vt:lpstr>
      <vt:lpstr>大分市２</vt:lpstr>
      <vt:lpstr>豊後大野市・竹田市</vt:lpstr>
      <vt:lpstr>由布市・別府市</vt:lpstr>
      <vt:lpstr>速見郡・杵築市・東国東郡・国東市</vt:lpstr>
      <vt:lpstr>豊後高田市・宇佐市・中津市</vt:lpstr>
      <vt:lpstr>玖珠郡・日田市</vt:lpstr>
      <vt:lpstr>玖珠郡・日田市!Print_Area</vt:lpstr>
      <vt:lpstr>佐伯市・津久見市・臼杵市!Print_Area</vt:lpstr>
      <vt:lpstr>速見郡・杵築市・東国東郡・国東市!Print_Area</vt:lpstr>
      <vt:lpstr>大分市１!Print_Area</vt:lpstr>
      <vt:lpstr>大分市２!Print_Area</vt:lpstr>
      <vt:lpstr>豊後高田市・宇佐市・中津市!Print_Area</vt:lpstr>
      <vt:lpstr>豊後大野市・竹田市!Print_Area</vt:lpstr>
      <vt:lpstr>由布市・別府市!Print_Area</vt:lpstr>
      <vt:lpstr>玖珠郡・日田市!Print_Titles</vt:lpstr>
      <vt:lpstr>佐伯市・津久見市・臼杵市!Print_Titles</vt:lpstr>
      <vt:lpstr>集計!Print_Titles</vt:lpstr>
      <vt:lpstr>速見郡・杵築市・東国東郡・国東市!Print_Titles</vt:lpstr>
      <vt:lpstr>大分市１!Print_Titles</vt:lpstr>
      <vt:lpstr>大分市２!Print_Titles</vt:lpstr>
      <vt:lpstr>豊後高田市・宇佐市・中津市!Print_Titles</vt:lpstr>
      <vt:lpstr>豊後大野市・竹田市!Print_Titles</vt:lpstr>
      <vt:lpstr>由布市・別府市!Print_Titles</vt:lpstr>
    </vt:vector>
  </TitlesOfParts>
  <Company>西部読売開発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u016</dc:creator>
  <cp:lastModifiedBy>メディア00</cp:lastModifiedBy>
  <cp:lastPrinted>2023-04-05T01:20:29Z</cp:lastPrinted>
  <dcterms:created xsi:type="dcterms:W3CDTF">1998-11-30T06:57:21Z</dcterms:created>
  <dcterms:modified xsi:type="dcterms:W3CDTF">2026-10-07T03:27:31Z</dcterms:modified>
</cp:coreProperties>
</file>