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fujii.YIS\Documents\20261001\20261001\大分\"/>
    </mc:Choice>
  </mc:AlternateContent>
  <xr:revisionPtr revIDLastSave="0" documentId="13_ncr:1_{ACE26A4F-CDA1-4014-B9C2-13D9473B9B9E}" xr6:coauthVersionLast="47" xr6:coauthVersionMax="47" xr10:uidLastSave="{00000000-0000-0000-0000-000000000000}"/>
  <bookViews>
    <workbookView xWindow="-110" yWindow="-110" windowWidth="38620" windowHeight="21100" tabRatio="925" xr2:uid="{B975602A-273B-46DB-A2C3-447914B9E88B}"/>
  </bookViews>
  <sheets>
    <sheet name="集計" sheetId="14" r:id="rId1"/>
    <sheet name="南九州市・枕崎市・南さつま市・指宿市" sheetId="1" r:id="rId2"/>
    <sheet name="鹿児島市１" sheetId="3" r:id="rId3"/>
    <sheet name="鹿児島市２" sheetId="4" r:id="rId4"/>
    <sheet name="日置市・いちき串木野市・薩摩川内市" sheetId="5" r:id="rId5"/>
    <sheet name="薩摩郡・阿久根市" sheetId="10" r:id="rId6"/>
    <sheet name="出水市郡・伊佐市" sheetId="11" r:id="rId7"/>
    <sheet name="姶良市郡・霧島市" sheetId="12" r:id="rId8"/>
    <sheet name="曽於市郡・志布志市・垂水市" sheetId="6" r:id="rId9"/>
    <sheet name="鹿屋市・肝属郡" sheetId="7" r:id="rId10"/>
    <sheet name="熊毛郡・西之表市・大島郡１・奄美市１" sheetId="8" r:id="rId11"/>
    <sheet name="大島郡２・奄美市２" sheetId="13" r:id="rId12"/>
  </sheets>
  <definedNames>
    <definedName name="_xlnm.Print_Area" localSheetId="7">姶良市郡・霧島市!$A$1:$Q$61</definedName>
    <definedName name="_xlnm.Print_Area" localSheetId="10">熊毛郡・西之表市・大島郡１・奄美市１!$A$1:$Q$62</definedName>
    <definedName name="_xlnm.Print_Area" localSheetId="5">薩摩郡・阿久根市!$A$1:$Q$60</definedName>
    <definedName name="_xlnm.Print_Area" localSheetId="9">鹿屋市・肝属郡!$A$1:$Q$62</definedName>
    <definedName name="_xlnm.Print_Area" localSheetId="3">鹿児島市２!$A$1:$Q$62</definedName>
    <definedName name="_xlnm.Print_Area" localSheetId="6">出水市郡・伊佐市!$A$1:$Q$62</definedName>
    <definedName name="_xlnm.Print_Area" localSheetId="8">曽於市郡・志布志市・垂水市!$A$1:$Q$62</definedName>
    <definedName name="_xlnm.Print_Area" localSheetId="11">大島郡２・奄美市２!$A$1:$Q$61</definedName>
    <definedName name="_xlnm.Print_Area" localSheetId="1">南九州市・枕崎市・南さつま市・指宿市!$A$1:$Q$63</definedName>
    <definedName name="_xlnm.Print_Area" localSheetId="4">日置市・いちき串木野市・薩摩川内市!$A$1:$Q$63</definedName>
    <definedName name="_xlnm.Print_Titles" localSheetId="7">姶良市郡・霧島市!$1:$7</definedName>
    <definedName name="_xlnm.Print_Titles" localSheetId="10">熊毛郡・西之表市・大島郡１・奄美市１!$1:$7</definedName>
    <definedName name="_xlnm.Print_Titles" localSheetId="5">薩摩郡・阿久根市!$1:$7</definedName>
    <definedName name="_xlnm.Print_Titles" localSheetId="9">鹿屋市・肝属郡!$1:$7</definedName>
    <definedName name="_xlnm.Print_Titles" localSheetId="2">鹿児島市１!$1:$7</definedName>
    <definedName name="_xlnm.Print_Titles" localSheetId="3">鹿児島市２!$1:$7</definedName>
    <definedName name="_xlnm.Print_Titles" localSheetId="6">出水市郡・伊佐市!$1:$7</definedName>
    <definedName name="_xlnm.Print_Titles" localSheetId="8">曽於市郡・志布志市・垂水市!$1:$7</definedName>
    <definedName name="_xlnm.Print_Titles" localSheetId="11">大島郡２・奄美市２!$1:$7</definedName>
    <definedName name="_xlnm.Print_Titles" localSheetId="1">南九州市・枕崎市・南さつま市・指宿市!$1:$7</definedName>
    <definedName name="_xlnm.Print_Titles" localSheetId="4">日置市・いちき串木野市・薩摩川内市!$1:$7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2" i="13" l="1"/>
  <c r="E32" i="13"/>
  <c r="G32" i="13"/>
  <c r="H32" i="13"/>
  <c r="J32" i="13"/>
  <c r="K32" i="13"/>
  <c r="M32" i="13"/>
  <c r="N32" i="13"/>
  <c r="P32" i="13"/>
  <c r="Q32" i="13"/>
  <c r="D55" i="13"/>
  <c r="E55" i="13"/>
  <c r="G55" i="13"/>
  <c r="H55" i="13"/>
  <c r="J55" i="13"/>
  <c r="B53" i="13" s="1"/>
  <c r="K55" i="13"/>
  <c r="B55" i="13" s="1"/>
  <c r="M55" i="13"/>
  <c r="N55" i="13"/>
  <c r="P55" i="13"/>
  <c r="Q55" i="13"/>
  <c r="D19" i="8"/>
  <c r="D29" i="14" s="1"/>
  <c r="E19" i="8"/>
  <c r="E29" i="14" s="1"/>
  <c r="G19" i="8"/>
  <c r="F29" i="14" s="1"/>
  <c r="H19" i="8"/>
  <c r="J19" i="8"/>
  <c r="K19" i="8"/>
  <c r="M19" i="8"/>
  <c r="J29" i="14" s="1"/>
  <c r="N19" i="8"/>
  <c r="P19" i="8"/>
  <c r="L29" i="14" s="1"/>
  <c r="Q19" i="8"/>
  <c r="D24" i="8"/>
  <c r="D30" i="14" s="1"/>
  <c r="E24" i="8"/>
  <c r="E30" i="14" s="1"/>
  <c r="G24" i="8"/>
  <c r="F30" i="14" s="1"/>
  <c r="H24" i="8"/>
  <c r="G30" i="14" s="1"/>
  <c r="J24" i="8"/>
  <c r="K24" i="8"/>
  <c r="M24" i="8"/>
  <c r="J30" i="14" s="1"/>
  <c r="N24" i="8"/>
  <c r="K30" i="14" s="1"/>
  <c r="P24" i="8"/>
  <c r="L30" i="14" s="1"/>
  <c r="Q24" i="8"/>
  <c r="D36" i="8"/>
  <c r="N31" i="14" s="1"/>
  <c r="E36" i="8"/>
  <c r="G36" i="8"/>
  <c r="H36" i="8"/>
  <c r="J36" i="8"/>
  <c r="K36" i="8"/>
  <c r="B36" i="8" s="1"/>
  <c r="M36" i="8"/>
  <c r="J31" i="14" s="1"/>
  <c r="N36" i="8"/>
  <c r="P36" i="8"/>
  <c r="Q36" i="8"/>
  <c r="D54" i="8"/>
  <c r="D32" i="14" s="1"/>
  <c r="E54" i="8"/>
  <c r="E32" i="14" s="1"/>
  <c r="G54" i="8"/>
  <c r="H54" i="8"/>
  <c r="J54" i="8"/>
  <c r="K54" i="8"/>
  <c r="M54" i="8"/>
  <c r="J32" i="14" s="1"/>
  <c r="N54" i="8"/>
  <c r="K32" i="14" s="1"/>
  <c r="P54" i="8"/>
  <c r="Q54" i="8"/>
  <c r="D35" i="7"/>
  <c r="E35" i="7"/>
  <c r="E27" i="14" s="1"/>
  <c r="G35" i="7"/>
  <c r="F27" i="14" s="1"/>
  <c r="H35" i="7"/>
  <c r="G27" i="14" s="1"/>
  <c r="J35" i="7"/>
  <c r="B33" i="7" s="1"/>
  <c r="K35" i="7"/>
  <c r="M35" i="7"/>
  <c r="N35" i="7"/>
  <c r="K27" i="14" s="1"/>
  <c r="P35" i="7"/>
  <c r="L27" i="14" s="1"/>
  <c r="Q35" i="7"/>
  <c r="D54" i="7"/>
  <c r="E54" i="7"/>
  <c r="G54" i="7"/>
  <c r="F28" i="14" s="1"/>
  <c r="H54" i="7"/>
  <c r="G28" i="14" s="1"/>
  <c r="J54" i="7"/>
  <c r="B52" i="7" s="1"/>
  <c r="K54" i="7"/>
  <c r="B54" i="7" s="1"/>
  <c r="M54" i="7"/>
  <c r="N54" i="7"/>
  <c r="P54" i="7"/>
  <c r="L28" i="14" s="1"/>
  <c r="Q54" i="7"/>
  <c r="D21" i="6"/>
  <c r="E21" i="6"/>
  <c r="G21" i="6"/>
  <c r="F23" i="14" s="1"/>
  <c r="H21" i="6"/>
  <c r="J21" i="6"/>
  <c r="K21" i="6"/>
  <c r="M21" i="6"/>
  <c r="N21" i="6"/>
  <c r="P21" i="6"/>
  <c r="L23" i="14" s="1"/>
  <c r="Q21" i="6"/>
  <c r="D32" i="6"/>
  <c r="D24" i="14" s="1"/>
  <c r="E32" i="6"/>
  <c r="E24" i="14" s="1"/>
  <c r="G32" i="6"/>
  <c r="F24" i="14" s="1"/>
  <c r="H32" i="6"/>
  <c r="G24" i="14" s="1"/>
  <c r="J32" i="6"/>
  <c r="K32" i="6"/>
  <c r="M32" i="6"/>
  <c r="J24" i="14" s="1"/>
  <c r="N32" i="6"/>
  <c r="K24" i="14" s="1"/>
  <c r="P32" i="6"/>
  <c r="Q32" i="6"/>
  <c r="D41" i="6"/>
  <c r="E41" i="6"/>
  <c r="G41" i="6"/>
  <c r="F25" i="14" s="1"/>
  <c r="H41" i="6"/>
  <c r="G25" i="14" s="1"/>
  <c r="J41" i="6"/>
  <c r="B39" i="6" s="1"/>
  <c r="K41" i="6"/>
  <c r="B41" i="6" s="1"/>
  <c r="M41" i="6"/>
  <c r="N41" i="6"/>
  <c r="P41" i="6"/>
  <c r="L25" i="14" s="1"/>
  <c r="Q41" i="6"/>
  <c r="D56" i="6"/>
  <c r="D26" i="14" s="1"/>
  <c r="E56" i="6"/>
  <c r="E26" i="14" s="1"/>
  <c r="G56" i="6"/>
  <c r="H56" i="6"/>
  <c r="G26" i="14" s="1"/>
  <c r="J56" i="6"/>
  <c r="H26" i="14" s="1"/>
  <c r="K56" i="6"/>
  <c r="M56" i="6"/>
  <c r="J26" i="14" s="1"/>
  <c r="N56" i="6"/>
  <c r="K26" i="14" s="1"/>
  <c r="P56" i="6"/>
  <c r="Q56" i="6"/>
  <c r="D24" i="12"/>
  <c r="D20" i="14" s="1"/>
  <c r="E24" i="12"/>
  <c r="E20" i="14" s="1"/>
  <c r="G24" i="12"/>
  <c r="F20" i="14" s="1"/>
  <c r="H24" i="12"/>
  <c r="J24" i="12"/>
  <c r="K24" i="12"/>
  <c r="M24" i="12"/>
  <c r="J20" i="14" s="1"/>
  <c r="N24" i="12"/>
  <c r="K20" i="14" s="1"/>
  <c r="P24" i="12"/>
  <c r="L20" i="14" s="1"/>
  <c r="Q24" i="12"/>
  <c r="D32" i="12"/>
  <c r="E32" i="12"/>
  <c r="G32" i="12"/>
  <c r="H32" i="12"/>
  <c r="J32" i="12"/>
  <c r="H21" i="14" s="1"/>
  <c r="K32" i="12"/>
  <c r="B32" i="12" s="1"/>
  <c r="M32" i="12"/>
  <c r="J21" i="14" s="1"/>
  <c r="N32" i="12"/>
  <c r="P32" i="12"/>
  <c r="Q32" i="12"/>
  <c r="D55" i="12"/>
  <c r="E55" i="12"/>
  <c r="E22" i="14" s="1"/>
  <c r="G55" i="12"/>
  <c r="F22" i="14" s="1"/>
  <c r="H55" i="12"/>
  <c r="J55" i="12"/>
  <c r="H22" i="14" s="1"/>
  <c r="K55" i="12"/>
  <c r="M55" i="12"/>
  <c r="J22" i="14" s="1"/>
  <c r="N55" i="12"/>
  <c r="K22" i="14" s="1"/>
  <c r="P55" i="12"/>
  <c r="L22" i="14" s="1"/>
  <c r="Q55" i="12"/>
  <c r="D25" i="11"/>
  <c r="E25" i="11"/>
  <c r="G25" i="11"/>
  <c r="H25" i="11"/>
  <c r="G17" i="14" s="1"/>
  <c r="J25" i="11"/>
  <c r="H17" i="14" s="1"/>
  <c r="K25" i="11"/>
  <c r="M25" i="11"/>
  <c r="N25" i="11"/>
  <c r="P25" i="11"/>
  <c r="Q25" i="11"/>
  <c r="D38" i="11"/>
  <c r="E38" i="11"/>
  <c r="G38" i="11"/>
  <c r="F18" i="14" s="1"/>
  <c r="H38" i="11"/>
  <c r="J38" i="11"/>
  <c r="H18" i="14" s="1"/>
  <c r="K38" i="11"/>
  <c r="B38" i="11" s="1"/>
  <c r="M38" i="11"/>
  <c r="N38" i="11"/>
  <c r="P38" i="11"/>
  <c r="Q38" i="11"/>
  <c r="D54" i="11"/>
  <c r="E54" i="11"/>
  <c r="E19" i="14" s="1"/>
  <c r="G54" i="11"/>
  <c r="F19" i="14" s="1"/>
  <c r="H54" i="11"/>
  <c r="J54" i="11"/>
  <c r="K54" i="11"/>
  <c r="M54" i="11"/>
  <c r="J19" i="14" s="1"/>
  <c r="N54" i="11"/>
  <c r="K19" i="14" s="1"/>
  <c r="P54" i="11"/>
  <c r="L19" i="14" s="1"/>
  <c r="Q54" i="11"/>
  <c r="D37" i="10"/>
  <c r="E37" i="10"/>
  <c r="G37" i="10"/>
  <c r="H37" i="10"/>
  <c r="G15" i="14" s="1"/>
  <c r="J37" i="10"/>
  <c r="H15" i="14" s="1"/>
  <c r="K37" i="10"/>
  <c r="M37" i="10"/>
  <c r="N37" i="10"/>
  <c r="P37" i="10"/>
  <c r="Q37" i="10"/>
  <c r="D57" i="10"/>
  <c r="E57" i="10"/>
  <c r="G57" i="10"/>
  <c r="H57" i="10"/>
  <c r="J57" i="10"/>
  <c r="K57" i="10"/>
  <c r="M57" i="10"/>
  <c r="N57" i="10"/>
  <c r="P57" i="10"/>
  <c r="Q57" i="10"/>
  <c r="D25" i="5"/>
  <c r="B23" i="5" s="1"/>
  <c r="E25" i="5"/>
  <c r="G25" i="5"/>
  <c r="F12" i="14" s="1"/>
  <c r="H25" i="5"/>
  <c r="G12" i="14" s="1"/>
  <c r="J25" i="5"/>
  <c r="H12" i="14" s="1"/>
  <c r="K25" i="5"/>
  <c r="B25" i="5" s="1"/>
  <c r="M25" i="5"/>
  <c r="J12" i="14" s="1"/>
  <c r="N25" i="5"/>
  <c r="P25" i="5"/>
  <c r="L12" i="14" s="1"/>
  <c r="Q25" i="5"/>
  <c r="D34" i="5"/>
  <c r="E34" i="5"/>
  <c r="E13" i="14" s="1"/>
  <c r="G34" i="5"/>
  <c r="F13" i="14" s="1"/>
  <c r="H34" i="5"/>
  <c r="G13" i="14" s="1"/>
  <c r="J34" i="5"/>
  <c r="K34" i="5"/>
  <c r="M34" i="5"/>
  <c r="J13" i="14" s="1"/>
  <c r="N34" i="5"/>
  <c r="K13" i="14" s="1"/>
  <c r="P34" i="5"/>
  <c r="L13" i="14" s="1"/>
  <c r="Q34" i="5"/>
  <c r="D58" i="5"/>
  <c r="E58" i="5"/>
  <c r="G58" i="5"/>
  <c r="H58" i="5"/>
  <c r="G14" i="14" s="1"/>
  <c r="J58" i="5"/>
  <c r="H14" i="14" s="1"/>
  <c r="K58" i="5"/>
  <c r="B58" i="5" s="1"/>
  <c r="M58" i="5"/>
  <c r="N58" i="5"/>
  <c r="P58" i="5"/>
  <c r="Q58" i="5"/>
  <c r="D57" i="4"/>
  <c r="E57" i="4"/>
  <c r="G57" i="4"/>
  <c r="F11" i="14" s="1"/>
  <c r="H57" i="4"/>
  <c r="G11" i="14" s="1"/>
  <c r="J57" i="4"/>
  <c r="H11" i="14" s="1"/>
  <c r="K57" i="4"/>
  <c r="I11" i="14" s="1"/>
  <c r="M57" i="4"/>
  <c r="J11" i="14" s="1"/>
  <c r="N57" i="4"/>
  <c r="K11" i="14" s="1"/>
  <c r="P57" i="4"/>
  <c r="L11" i="14" s="1"/>
  <c r="Q57" i="4"/>
  <c r="M11" i="14" s="1"/>
  <c r="D23" i="1"/>
  <c r="D7" i="14" s="1"/>
  <c r="E23" i="1"/>
  <c r="E7" i="14" s="1"/>
  <c r="G23" i="1"/>
  <c r="F7" i="14" s="1"/>
  <c r="H23" i="1"/>
  <c r="G7" i="14" s="1"/>
  <c r="J23" i="1"/>
  <c r="H7" i="14" s="1"/>
  <c r="K23" i="1"/>
  <c r="M23" i="1"/>
  <c r="N23" i="1"/>
  <c r="P23" i="1"/>
  <c r="L7" i="14" s="1"/>
  <c r="Q23" i="1"/>
  <c r="M7" i="14" s="1"/>
  <c r="D31" i="1"/>
  <c r="E31" i="1"/>
  <c r="G31" i="1"/>
  <c r="F8" i="14" s="1"/>
  <c r="H31" i="1"/>
  <c r="G8" i="14" s="1"/>
  <c r="J31" i="1"/>
  <c r="K31" i="1"/>
  <c r="I8" i="14" s="1"/>
  <c r="M31" i="1"/>
  <c r="J8" i="14" s="1"/>
  <c r="N31" i="1"/>
  <c r="P31" i="1"/>
  <c r="L8" i="14" s="1"/>
  <c r="Q31" i="1"/>
  <c r="M8" i="14" s="1"/>
  <c r="D45" i="1"/>
  <c r="E45" i="1"/>
  <c r="E9" i="14" s="1"/>
  <c r="G45" i="1"/>
  <c r="F9" i="14" s="1"/>
  <c r="H45" i="1"/>
  <c r="G9" i="14" s="1"/>
  <c r="J45" i="1"/>
  <c r="H9" i="14" s="1"/>
  <c r="K45" i="1"/>
  <c r="M45" i="1"/>
  <c r="J9" i="14" s="1"/>
  <c r="N45" i="1"/>
  <c r="K9" i="14" s="1"/>
  <c r="P45" i="1"/>
  <c r="L9" i="14" s="1"/>
  <c r="Q45" i="1"/>
  <c r="M9" i="14" s="1"/>
  <c r="D57" i="1"/>
  <c r="E57" i="1"/>
  <c r="E10" i="14" s="1"/>
  <c r="G57" i="1"/>
  <c r="F10" i="14" s="1"/>
  <c r="H57" i="1"/>
  <c r="G10" i="14" s="1"/>
  <c r="J57" i="1"/>
  <c r="H10" i="14" s="1"/>
  <c r="K57" i="1"/>
  <c r="M57" i="1"/>
  <c r="J10" i="14" s="1"/>
  <c r="N57" i="1"/>
  <c r="P57" i="1"/>
  <c r="L10" i="14" s="1"/>
  <c r="Q57" i="1"/>
  <c r="M10" i="14" s="1"/>
  <c r="I7" i="14"/>
  <c r="J7" i="14"/>
  <c r="K7" i="14"/>
  <c r="E8" i="14"/>
  <c r="H8" i="14"/>
  <c r="K8" i="14"/>
  <c r="I9" i="14"/>
  <c r="I10" i="14"/>
  <c r="K10" i="14"/>
  <c r="E12" i="14"/>
  <c r="K12" i="14"/>
  <c r="M12" i="14"/>
  <c r="H13" i="14"/>
  <c r="I13" i="14"/>
  <c r="M13" i="14"/>
  <c r="D14" i="14"/>
  <c r="E14" i="14"/>
  <c r="F14" i="14"/>
  <c r="J14" i="14"/>
  <c r="K14" i="14"/>
  <c r="L14" i="14"/>
  <c r="M14" i="14"/>
  <c r="D15" i="14"/>
  <c r="T15" i="14" s="1"/>
  <c r="E15" i="14"/>
  <c r="F15" i="14"/>
  <c r="I15" i="14"/>
  <c r="J15" i="14"/>
  <c r="K15" i="14"/>
  <c r="L15" i="14"/>
  <c r="M15" i="14"/>
  <c r="D16" i="14"/>
  <c r="E16" i="14"/>
  <c r="U16" i="14" s="1"/>
  <c r="F16" i="14"/>
  <c r="G16" i="14"/>
  <c r="H16" i="14"/>
  <c r="T16" i="14" s="1"/>
  <c r="I16" i="14"/>
  <c r="J16" i="14"/>
  <c r="K16" i="14"/>
  <c r="L16" i="14"/>
  <c r="M16" i="14"/>
  <c r="D17" i="14"/>
  <c r="E17" i="14"/>
  <c r="U17" i="14" s="1"/>
  <c r="F17" i="14"/>
  <c r="I17" i="14"/>
  <c r="J17" i="14"/>
  <c r="K17" i="14"/>
  <c r="L17" i="14"/>
  <c r="M17" i="14"/>
  <c r="D18" i="14"/>
  <c r="E18" i="14"/>
  <c r="G18" i="14"/>
  <c r="I18" i="14"/>
  <c r="U18" i="14" s="1"/>
  <c r="J18" i="14"/>
  <c r="K18" i="14"/>
  <c r="L18" i="14"/>
  <c r="M18" i="14"/>
  <c r="G19" i="14"/>
  <c r="H19" i="14"/>
  <c r="M19" i="14"/>
  <c r="G20" i="14"/>
  <c r="H20" i="14"/>
  <c r="I20" i="14"/>
  <c r="M20" i="14"/>
  <c r="E21" i="14"/>
  <c r="F21" i="14"/>
  <c r="G21" i="14"/>
  <c r="K21" i="14"/>
  <c r="L21" i="14"/>
  <c r="M21" i="14"/>
  <c r="G22" i="14"/>
  <c r="M22" i="14"/>
  <c r="D23" i="14"/>
  <c r="E23" i="14"/>
  <c r="U23" i="14" s="1"/>
  <c r="G23" i="14"/>
  <c r="H23" i="14"/>
  <c r="I23" i="14"/>
  <c r="J23" i="14"/>
  <c r="K23" i="14"/>
  <c r="M23" i="14"/>
  <c r="H24" i="14"/>
  <c r="L24" i="14"/>
  <c r="M24" i="14"/>
  <c r="D25" i="14"/>
  <c r="E25" i="14"/>
  <c r="J25" i="14"/>
  <c r="K25" i="14"/>
  <c r="M25" i="14"/>
  <c r="F26" i="14"/>
  <c r="L26" i="14"/>
  <c r="M26" i="14"/>
  <c r="D27" i="14"/>
  <c r="I27" i="14"/>
  <c r="J27" i="14"/>
  <c r="M27" i="14"/>
  <c r="D28" i="14"/>
  <c r="E28" i="14"/>
  <c r="J28" i="14"/>
  <c r="K28" i="14"/>
  <c r="M28" i="14"/>
  <c r="G29" i="14"/>
  <c r="K29" i="14"/>
  <c r="M29" i="14"/>
  <c r="H30" i="14"/>
  <c r="I30" i="14"/>
  <c r="M30" i="14"/>
  <c r="E31" i="14"/>
  <c r="F31" i="14"/>
  <c r="G31" i="14"/>
  <c r="K31" i="14"/>
  <c r="L31" i="14"/>
  <c r="M31" i="14"/>
  <c r="P31" i="14"/>
  <c r="R31" i="14"/>
  <c r="S31" i="14"/>
  <c r="F32" i="14"/>
  <c r="G32" i="14"/>
  <c r="H32" i="14"/>
  <c r="L32" i="14"/>
  <c r="M32" i="14"/>
  <c r="N32" i="14"/>
  <c r="P32" i="14"/>
  <c r="Q32" i="14"/>
  <c r="R32" i="14"/>
  <c r="S32" i="14"/>
  <c r="W35" i="14"/>
  <c r="B32" i="13" l="1"/>
  <c r="B30" i="13"/>
  <c r="R35" i="14"/>
  <c r="Q31" i="14"/>
  <c r="P35" i="14" s="1"/>
  <c r="T32" i="14"/>
  <c r="B54" i="8"/>
  <c r="B52" i="8"/>
  <c r="I32" i="14"/>
  <c r="U32" i="14" s="1"/>
  <c r="N35" i="14"/>
  <c r="B34" i="8"/>
  <c r="D31" i="14"/>
  <c r="I31" i="14"/>
  <c r="H31" i="14"/>
  <c r="T31" i="14" s="1"/>
  <c r="U30" i="14"/>
  <c r="T30" i="14"/>
  <c r="B24" i="8"/>
  <c r="B23" i="8"/>
  <c r="T29" i="14"/>
  <c r="B19" i="8"/>
  <c r="I29" i="14"/>
  <c r="U29" i="14" s="1"/>
  <c r="B17" i="8"/>
  <c r="H29" i="14"/>
  <c r="I28" i="14"/>
  <c r="U28" i="14" s="1"/>
  <c r="H28" i="14"/>
  <c r="T28" i="14" s="1"/>
  <c r="U27" i="14"/>
  <c r="B35" i="7"/>
  <c r="H27" i="14"/>
  <c r="T27" i="14" s="1"/>
  <c r="T26" i="14"/>
  <c r="B56" i="6"/>
  <c r="I26" i="14"/>
  <c r="U26" i="14" s="1"/>
  <c r="B54" i="6"/>
  <c r="T25" i="14"/>
  <c r="I25" i="14"/>
  <c r="U25" i="14" s="1"/>
  <c r="H25" i="14"/>
  <c r="T24" i="14"/>
  <c r="B32" i="6"/>
  <c r="I24" i="14"/>
  <c r="U24" i="14" s="1"/>
  <c r="B30" i="6"/>
  <c r="T23" i="14"/>
  <c r="B21" i="6"/>
  <c r="B19" i="6"/>
  <c r="U22" i="14"/>
  <c r="B53" i="12"/>
  <c r="D22" i="14"/>
  <c r="T22" i="14" s="1"/>
  <c r="B55" i="12"/>
  <c r="I22" i="14"/>
  <c r="B30" i="12"/>
  <c r="D21" i="14"/>
  <c r="T21" i="14" s="1"/>
  <c r="I21" i="14"/>
  <c r="U21" i="14" s="1"/>
  <c r="U20" i="14"/>
  <c r="T20" i="14"/>
  <c r="B24" i="12"/>
  <c r="B22" i="12"/>
  <c r="B52" i="11"/>
  <c r="B54" i="11"/>
  <c r="D19" i="14"/>
  <c r="T19" i="14" s="1"/>
  <c r="I19" i="14"/>
  <c r="T18" i="14"/>
  <c r="B36" i="11"/>
  <c r="T17" i="14"/>
  <c r="B23" i="11"/>
  <c r="B25" i="11"/>
  <c r="B55" i="10"/>
  <c r="B57" i="10"/>
  <c r="U15" i="14"/>
  <c r="B35" i="10"/>
  <c r="B37" i="10"/>
  <c r="T14" i="14"/>
  <c r="I14" i="14"/>
  <c r="U14" i="14" s="1"/>
  <c r="B56" i="5"/>
  <c r="U13" i="14"/>
  <c r="B32" i="5"/>
  <c r="B34" i="5"/>
  <c r="D13" i="14"/>
  <c r="T13" i="14" s="1"/>
  <c r="D12" i="14"/>
  <c r="T12" i="14" s="1"/>
  <c r="I12" i="14"/>
  <c r="U12" i="14" s="1"/>
  <c r="B29" i="1"/>
  <c r="U10" i="14"/>
  <c r="B55" i="1"/>
  <c r="B43" i="1"/>
  <c r="D8" i="14"/>
  <c r="T8" i="14"/>
  <c r="B21" i="1"/>
  <c r="U9" i="14"/>
  <c r="U7" i="14"/>
  <c r="T7" i="14"/>
  <c r="U8" i="14"/>
  <c r="B57" i="1"/>
  <c r="B45" i="1"/>
  <c r="B31" i="1"/>
  <c r="B23" i="1"/>
  <c r="D10" i="14"/>
  <c r="T10" i="14" s="1"/>
  <c r="D9" i="14"/>
  <c r="T9" i="14" s="1"/>
  <c r="J35" i="14"/>
  <c r="D11" i="14"/>
  <c r="B55" i="4"/>
  <c r="E11" i="14"/>
  <c r="U11" i="14" s="1"/>
  <c r="B57" i="4"/>
  <c r="F35" i="14"/>
  <c r="L35" i="14"/>
  <c r="U31" i="14" l="1"/>
  <c r="H35" i="14"/>
  <c r="U19" i="14"/>
  <c r="L5" i="13"/>
  <c r="L5" i="1" s="1"/>
  <c r="U35" i="14"/>
  <c r="D35" i="14"/>
  <c r="T11" i="14"/>
  <c r="T35" i="14" s="1"/>
  <c r="L5" i="8" l="1"/>
  <c r="L5" i="7"/>
  <c r="L5" i="11"/>
  <c r="L5" i="5"/>
  <c r="L5" i="10"/>
  <c r="L5" i="4"/>
  <c r="L5" i="6"/>
  <c r="L5" i="3"/>
  <c r="L5" i="12"/>
</calcChain>
</file>

<file path=xl/sharedStrings.xml><?xml version="1.0" encoding="utf-8"?>
<sst xmlns="http://schemas.openxmlformats.org/spreadsheetml/2006/main" count="1493" uniqueCount="651">
  <si>
    <t>★中種子</t>
  </si>
  <si>
    <t>★南種子</t>
  </si>
  <si>
    <t>★上屋久</t>
  </si>
  <si>
    <t>★下屋久</t>
  </si>
  <si>
    <t>★西之表</t>
  </si>
  <si>
    <t>★喜界（喜）</t>
  </si>
  <si>
    <t>★天城（徳）</t>
  </si>
  <si>
    <t>★伊仙（徳）</t>
  </si>
  <si>
    <t>★徳之島（徳</t>
  </si>
  <si>
    <t>★亀津（徳）</t>
  </si>
  <si>
    <t>★和泊（沖永</t>
  </si>
  <si>
    <t>★知名（沖永</t>
  </si>
  <si>
    <t>★与論島（与</t>
  </si>
  <si>
    <t>★笠利町（大</t>
  </si>
  <si>
    <t>★竜郷町（大</t>
  </si>
  <si>
    <t>★大和村（大</t>
  </si>
  <si>
    <t>★瀬戸内（大</t>
  </si>
  <si>
    <t>★宇検村（大</t>
  </si>
  <si>
    <t>★住用村（大</t>
  </si>
  <si>
    <t>★加計呂麻</t>
  </si>
  <si>
    <t>★与論（与）</t>
  </si>
  <si>
    <t>★名瀬第一</t>
  </si>
  <si>
    <t>★名瀬第二</t>
  </si>
  <si>
    <t>★名瀬第三</t>
  </si>
  <si>
    <t>★名瀬第四</t>
  </si>
  <si>
    <t>★名瀬第六</t>
  </si>
  <si>
    <t>★名瀬第七</t>
  </si>
  <si>
    <t>★名瀬第八</t>
  </si>
  <si>
    <t>★名瀬朝仁</t>
  </si>
  <si>
    <t>★名瀬輪内</t>
  </si>
  <si>
    <t>★名瀬小宿</t>
  </si>
  <si>
    <t>読        売</t>
    <rPh sb="0" eb="10">
      <t>ヨミウリ</t>
    </rPh>
    <phoneticPr fontId="3"/>
  </si>
  <si>
    <t>朝        日</t>
    <rPh sb="0" eb="10">
      <t>アサヒ</t>
    </rPh>
    <phoneticPr fontId="3"/>
  </si>
  <si>
    <t>毎        日</t>
    <rPh sb="0" eb="10">
      <t>マイニチ</t>
    </rPh>
    <phoneticPr fontId="3"/>
  </si>
  <si>
    <t>コード        ０１</t>
    <phoneticPr fontId="3"/>
  </si>
  <si>
    <t>コード        ０２</t>
    <phoneticPr fontId="3"/>
  </si>
  <si>
    <t>コード        ０３</t>
    <phoneticPr fontId="3"/>
  </si>
  <si>
    <t>コード        ８１</t>
    <phoneticPr fontId="3"/>
  </si>
  <si>
    <t>店   名</t>
    <rPh sb="0" eb="5">
      <t>テンメイ</t>
    </rPh>
    <phoneticPr fontId="3"/>
  </si>
  <si>
    <t>配    布</t>
    <rPh sb="0" eb="6">
      <t>ハイフ</t>
    </rPh>
    <phoneticPr fontId="3"/>
  </si>
  <si>
    <t>◆小    計◆</t>
    <rPh sb="1" eb="7">
      <t>ショウケイ</t>
    </rPh>
    <phoneticPr fontId="3"/>
  </si>
  <si>
    <t>南  日  本</t>
    <rPh sb="0" eb="1">
      <t>ミナミ</t>
    </rPh>
    <rPh sb="3" eb="4">
      <t>ヒ</t>
    </rPh>
    <rPh sb="6" eb="7">
      <t>ホン</t>
    </rPh>
    <phoneticPr fontId="3"/>
  </si>
  <si>
    <t>コード        ０１</t>
    <phoneticPr fontId="3"/>
  </si>
  <si>
    <t>コード        ０２</t>
    <phoneticPr fontId="3"/>
  </si>
  <si>
    <t>コード        ０３</t>
    <phoneticPr fontId="3"/>
  </si>
  <si>
    <t>市郡区</t>
    <phoneticPr fontId="3"/>
  </si>
  <si>
    <t>店   名</t>
    <rPh sb="0" eb="5">
      <t>テンメイ</t>
    </rPh>
    <phoneticPr fontId="3"/>
  </si>
  <si>
    <t xml:space="preserve"> </t>
    <phoneticPr fontId="3"/>
  </si>
  <si>
    <t xml:space="preserve">  ※</t>
    <phoneticPr fontId="3"/>
  </si>
  <si>
    <t xml:space="preserve">                    鹿児島営業所</t>
    <rPh sb="20" eb="23">
      <t>カゴシマ</t>
    </rPh>
    <rPh sb="23" eb="26">
      <t>エイギョウショ</t>
    </rPh>
    <phoneticPr fontId="3"/>
  </si>
  <si>
    <t xml:space="preserve"> </t>
    <phoneticPr fontId="3"/>
  </si>
  <si>
    <t>◆小    計◆</t>
    <rPh sb="1" eb="7">
      <t>ショウケイ</t>
    </rPh>
    <phoneticPr fontId="3"/>
  </si>
  <si>
    <t>　※</t>
    <phoneticPr fontId="3"/>
  </si>
  <si>
    <t>　※</t>
    <phoneticPr fontId="2"/>
  </si>
  <si>
    <t>　※</t>
    <phoneticPr fontId="3"/>
  </si>
  <si>
    <t>　※</t>
    <phoneticPr fontId="2"/>
  </si>
  <si>
    <t>銘柄</t>
    <phoneticPr fontId="2"/>
  </si>
  <si>
    <t xml:space="preserve"> </t>
    <phoneticPr fontId="3"/>
  </si>
  <si>
    <t>南  海  日  々</t>
    <rPh sb="0" eb="4">
      <t>ナンカイ</t>
    </rPh>
    <rPh sb="6" eb="10">
      <t>ニチニチ</t>
    </rPh>
    <phoneticPr fontId="3"/>
  </si>
  <si>
    <t xml:space="preserve"> </t>
    <phoneticPr fontId="3"/>
  </si>
  <si>
    <t>コード        ８３</t>
    <phoneticPr fontId="3"/>
  </si>
  <si>
    <t>コード        ８４</t>
    <phoneticPr fontId="3"/>
  </si>
  <si>
    <t>コード        ００</t>
    <phoneticPr fontId="3"/>
  </si>
  <si>
    <t>店   名</t>
    <rPh sb="0" eb="5">
      <t>テンメイ</t>
    </rPh>
    <phoneticPr fontId="3"/>
  </si>
  <si>
    <t>配    布</t>
    <rPh sb="0" eb="6">
      <t>ハイフ</t>
    </rPh>
    <phoneticPr fontId="3"/>
  </si>
  <si>
    <t>　※</t>
    <phoneticPr fontId="3"/>
  </si>
  <si>
    <t>◆小    計◆</t>
    <rPh sb="1" eb="7">
      <t>ショウケイ</t>
    </rPh>
    <phoneticPr fontId="3"/>
  </si>
  <si>
    <t>　※</t>
    <phoneticPr fontId="2"/>
  </si>
  <si>
    <t>枕崎市</t>
    <phoneticPr fontId="2"/>
  </si>
  <si>
    <t xml:space="preserve">南さつま市 </t>
    <rPh sb="0" eb="1">
      <t>ミナミ</t>
    </rPh>
    <phoneticPr fontId="2"/>
  </si>
  <si>
    <t>指宿市</t>
    <rPh sb="0" eb="3">
      <t>イブスキシ</t>
    </rPh>
    <phoneticPr fontId="2"/>
  </si>
  <si>
    <t>鹿児島市</t>
    <phoneticPr fontId="2"/>
  </si>
  <si>
    <t>鹿児島市</t>
    <rPh sb="0" eb="4">
      <t>カゴシマシ</t>
    </rPh>
    <phoneticPr fontId="2"/>
  </si>
  <si>
    <t>日置市</t>
    <rPh sb="2" eb="3">
      <t>シ</t>
    </rPh>
    <phoneticPr fontId="2"/>
  </si>
  <si>
    <t>薩摩川内市</t>
    <rPh sb="0" eb="2">
      <t>サツマ</t>
    </rPh>
    <phoneticPr fontId="2"/>
  </si>
  <si>
    <t>　※</t>
    <phoneticPr fontId="3"/>
  </si>
  <si>
    <t>霧島市</t>
    <rPh sb="0" eb="2">
      <t>キリシマ</t>
    </rPh>
    <rPh sb="2" eb="3">
      <t>シ</t>
    </rPh>
    <phoneticPr fontId="2"/>
  </si>
  <si>
    <t>曽於市</t>
    <rPh sb="2" eb="3">
      <t>シ</t>
    </rPh>
    <phoneticPr fontId="2"/>
  </si>
  <si>
    <t>　※</t>
    <phoneticPr fontId="2"/>
  </si>
  <si>
    <t>奄美市</t>
    <rPh sb="0" eb="2">
      <t>アマミ</t>
    </rPh>
    <phoneticPr fontId="2"/>
  </si>
  <si>
    <t>大島郡</t>
    <phoneticPr fontId="2"/>
  </si>
  <si>
    <t>奄美市</t>
    <rPh sb="0" eb="3">
      <t>アマミシ</t>
    </rPh>
    <phoneticPr fontId="2"/>
  </si>
  <si>
    <t>2004年10月12日、川内市、薩摩郡樋脇町・入来町・東郷町・祁答院町・里村・上甑村・下甑村・鹿島村 が合併することにより、市郡区が薩摩川内市に変更になります。</t>
    <phoneticPr fontId="2"/>
  </si>
  <si>
    <t>2004年11月 1日、鹿児島市、鹿児島郡吉田町・桜島町、揖宿郡喜入町、日置郡松元町・郡山町 が合併することにより、市郡区が鹿児島市に変更になります。</t>
    <phoneticPr fontId="2"/>
  </si>
  <si>
    <t>2005年 5月 1日、日置郡東市来町・伊集院町・日吉町・吹上町が合併することにより、市郡区が日置市に変更になります。</t>
    <phoneticPr fontId="2"/>
  </si>
  <si>
    <t>2005年 7月 1日、曽於郡大隅町・財部町・末吉町 が合併することにより、市郡区が曽於市に変更になります。</t>
    <phoneticPr fontId="2"/>
  </si>
  <si>
    <t>2005年10月11日、串木野市、日置郡市来町 が合併することにより、市郡区がいちき串木野市に変更になります。</t>
    <phoneticPr fontId="2"/>
  </si>
  <si>
    <t>2005年11月 7日、加世田市、川辺郡笠沙町・大浦町・坊津町、日置郡金峰町 が合併することにより、市郡区が南さつま市に変更になります。</t>
    <phoneticPr fontId="2"/>
  </si>
  <si>
    <t>2005年11月 7日、国分市、姶良郡溝辺町・横川町・牧園町・霧島町・隼人町・福山町 が合併することにより、市郡区が霧島市に変更になります。</t>
    <phoneticPr fontId="2"/>
  </si>
  <si>
    <t>2006年　1月 1日、鹿屋市、曽於郡輝北町、肝属郡串良町・吾平町 が合併することにより、市郡区が鹿屋市に変更になります。</t>
    <phoneticPr fontId="2"/>
  </si>
  <si>
    <t>2006年　1月 1日、指宿市、揖宿郡山川町･開聞町 が合併することにより、市郡区が指宿市に変更になります。</t>
    <phoneticPr fontId="2"/>
  </si>
  <si>
    <t>2006年　1月 1日、曽於郡松山町・志布志町・有明町 が合併することにより、市郡区が志布志市に変更になります。</t>
    <phoneticPr fontId="2"/>
  </si>
  <si>
    <t>2006年　3月20日、名瀬市、大島郡住用村・笠利町 が合併することにより、市郡区が奄美市に変更になります。</t>
    <phoneticPr fontId="2"/>
  </si>
  <si>
    <t>奄　　　　美</t>
    <rPh sb="0" eb="1">
      <t>エン</t>
    </rPh>
    <rPh sb="5" eb="6">
      <t>ビ</t>
    </rPh>
    <phoneticPr fontId="3"/>
  </si>
  <si>
    <t>読        売</t>
    <rPh sb="0" eb="10">
      <t>ヨミウリ</t>
    </rPh>
    <phoneticPr fontId="3"/>
  </si>
  <si>
    <t>薩摩郡</t>
    <phoneticPr fontId="2"/>
  </si>
  <si>
    <t>阿久根市</t>
    <phoneticPr fontId="2"/>
  </si>
  <si>
    <t>出水郡</t>
    <phoneticPr fontId="2"/>
  </si>
  <si>
    <t>出水市</t>
    <phoneticPr fontId="2"/>
  </si>
  <si>
    <t>志布志市</t>
    <phoneticPr fontId="2"/>
  </si>
  <si>
    <t>鹿屋市</t>
    <phoneticPr fontId="2"/>
  </si>
  <si>
    <t>垂水市</t>
    <phoneticPr fontId="2"/>
  </si>
  <si>
    <t>熊毛郡</t>
    <phoneticPr fontId="2"/>
  </si>
  <si>
    <t>西之表市</t>
    <phoneticPr fontId="2"/>
  </si>
  <si>
    <t>2007年12月 1日、揖宿郡頴娃町、川辺郡知覧町・川辺町 が合併することにより、市郡区が南九州市に変更になります。</t>
    <phoneticPr fontId="2"/>
  </si>
  <si>
    <t>南九州市</t>
    <rPh sb="0" eb="1">
      <t>ミナミ</t>
    </rPh>
    <rPh sb="1" eb="3">
      <t>キュウシュウ</t>
    </rPh>
    <rPh sb="3" eb="4">
      <t>シ</t>
    </rPh>
    <phoneticPr fontId="2"/>
  </si>
  <si>
    <t>大島郡　２４</t>
    <phoneticPr fontId="2"/>
  </si>
  <si>
    <t>いちき串木野市</t>
    <rPh sb="6" eb="7">
      <t>シ</t>
    </rPh>
    <phoneticPr fontId="3"/>
  </si>
  <si>
    <t>伊佐市</t>
    <phoneticPr fontId="2"/>
  </si>
  <si>
    <t>（旧 大口市）</t>
    <rPh sb="1" eb="2">
      <t>キュウ</t>
    </rPh>
    <rPh sb="3" eb="5">
      <t>オオクチ</t>
    </rPh>
    <rPh sb="5" eb="6">
      <t>シ</t>
    </rPh>
    <phoneticPr fontId="2"/>
  </si>
  <si>
    <t>2006年 3月13日、出水市、出水郡野田町・高尾野町 が合併することにより、市郡区が出水市に変更になります。</t>
    <phoneticPr fontId="2"/>
  </si>
  <si>
    <t>200８年１１月1日、大口市、伊佐郡 が合併することにより、市郡区が伊佐市に変更になります。</t>
    <rPh sb="11" eb="13">
      <t>オオグチ</t>
    </rPh>
    <rPh sb="15" eb="17">
      <t>イサ</t>
    </rPh>
    <rPh sb="34" eb="36">
      <t>イサ</t>
    </rPh>
    <phoneticPr fontId="2"/>
  </si>
  <si>
    <t>2009年 4月 1日、鹿児島県内全域の西日本新聞販売店の閉鎖に伴い南日本新聞販売店の取り扱いとなります。</t>
    <rPh sb="12" eb="15">
      <t>カゴシマ</t>
    </rPh>
    <rPh sb="15" eb="17">
      <t>ケンナイ</t>
    </rPh>
    <rPh sb="17" eb="19">
      <t>ゼンイキ</t>
    </rPh>
    <rPh sb="20" eb="21">
      <t>ニシ</t>
    </rPh>
    <rPh sb="21" eb="23">
      <t>ニホン</t>
    </rPh>
    <rPh sb="23" eb="25">
      <t>シンブン</t>
    </rPh>
    <rPh sb="25" eb="28">
      <t>ハンバイテン</t>
    </rPh>
    <rPh sb="29" eb="31">
      <t>ヘイサ</t>
    </rPh>
    <rPh sb="32" eb="33">
      <t>トモナ</t>
    </rPh>
    <rPh sb="34" eb="35">
      <t>ミナミ</t>
    </rPh>
    <rPh sb="35" eb="37">
      <t>ニホン</t>
    </rPh>
    <rPh sb="37" eb="39">
      <t>シンブン</t>
    </rPh>
    <rPh sb="39" eb="42">
      <t>ハンバイテン</t>
    </rPh>
    <rPh sb="43" eb="44">
      <t>ト</t>
    </rPh>
    <rPh sb="45" eb="46">
      <t>アツカ</t>
    </rPh>
    <phoneticPr fontId="2"/>
  </si>
  <si>
    <t>曽於郡</t>
    <phoneticPr fontId="2"/>
  </si>
  <si>
    <t>肝属郡</t>
    <phoneticPr fontId="2"/>
  </si>
  <si>
    <t>姶良郡</t>
  </si>
  <si>
    <t>　※</t>
  </si>
  <si>
    <t>姶良市</t>
    <rPh sb="2" eb="3">
      <t>シ</t>
    </rPh>
    <phoneticPr fontId="2"/>
  </si>
  <si>
    <t>2010年 3月23日、姶良郡加治木町・姶良町・蒲生町、姶良市が合併したことにより、市郡区が姶良市に変更になります。</t>
    <phoneticPr fontId="2"/>
  </si>
  <si>
    <t>枚    数</t>
    <phoneticPr fontId="3"/>
  </si>
  <si>
    <t>スポンサー名</t>
    <rPh sb="5" eb="6">
      <t>ナ</t>
    </rPh>
    <phoneticPr fontId="3"/>
  </si>
  <si>
    <t>請求先</t>
    <rPh sb="0" eb="2">
      <t>セイキュウ</t>
    </rPh>
    <rPh sb="2" eb="3">
      <t>サキ</t>
    </rPh>
    <phoneticPr fontId="3"/>
  </si>
  <si>
    <t>折　込　日</t>
    <rPh sb="0" eb="1">
      <t>オリ</t>
    </rPh>
    <rPh sb="2" eb="3">
      <t>コミ</t>
    </rPh>
    <rPh sb="4" eb="5">
      <t>ヒ</t>
    </rPh>
    <phoneticPr fontId="3"/>
  </si>
  <si>
    <t>サイズ</t>
    <phoneticPr fontId="3"/>
  </si>
  <si>
    <t>枚　数</t>
    <rPh sb="0" eb="1">
      <t>マイ</t>
    </rPh>
    <rPh sb="2" eb="3">
      <t>スウ</t>
    </rPh>
    <phoneticPr fontId="3"/>
  </si>
  <si>
    <t>センター名</t>
    <rPh sb="4" eb="5">
      <t>ナ</t>
    </rPh>
    <phoneticPr fontId="3"/>
  </si>
  <si>
    <t>No.</t>
    <phoneticPr fontId="3"/>
  </si>
  <si>
    <t>　　　　年　　月　　日 　曜</t>
    <phoneticPr fontId="3"/>
  </si>
  <si>
    <t>枚</t>
    <rPh sb="0" eb="1">
      <t>マイ</t>
    </rPh>
    <phoneticPr fontId="3"/>
  </si>
  <si>
    <t>サイズ</t>
    <phoneticPr fontId="3"/>
  </si>
  <si>
    <t>No.</t>
    <phoneticPr fontId="3"/>
  </si>
  <si>
    <t>　　　　年　　月　　日 　曜</t>
    <phoneticPr fontId="3"/>
  </si>
  <si>
    <t>サイズ</t>
    <phoneticPr fontId="3"/>
  </si>
  <si>
    <t>No.</t>
    <phoneticPr fontId="3"/>
  </si>
  <si>
    <t>　　　　年　　月　　日 　曜</t>
    <phoneticPr fontId="3"/>
  </si>
  <si>
    <t>■地区枚数■</t>
    <rPh sb="1" eb="3">
      <t>チク</t>
    </rPh>
    <phoneticPr fontId="3"/>
  </si>
  <si>
    <t>■配布枚数■</t>
    <rPh sb="1" eb="3">
      <t>ハイフ</t>
    </rPh>
    <phoneticPr fontId="3"/>
  </si>
  <si>
    <t>■合計枚数■</t>
    <rPh sb="1" eb="3">
      <t>ゴウケイ</t>
    </rPh>
    <phoneticPr fontId="3"/>
  </si>
  <si>
    <t>(南)南谷山</t>
  </si>
  <si>
    <t>(南)谷山中央</t>
  </si>
  <si>
    <t>(南)東谷山</t>
  </si>
  <si>
    <t>(南)西谷山</t>
  </si>
  <si>
    <t>(南)桜ヶ丘</t>
  </si>
  <si>
    <t>(南)南紫原</t>
  </si>
  <si>
    <t>(南)上荒田</t>
  </si>
  <si>
    <t>(南)下荒田</t>
  </si>
  <si>
    <t>(南)南田上</t>
  </si>
  <si>
    <t>(南)西田上</t>
  </si>
  <si>
    <t>(南)西郷団地</t>
  </si>
  <si>
    <t>(南)吉野中央</t>
  </si>
  <si>
    <t>(南)吉野</t>
  </si>
  <si>
    <t>(南)日当山</t>
  </si>
  <si>
    <t>(南)国分中央</t>
  </si>
  <si>
    <t>(南)国分北部</t>
  </si>
  <si>
    <t>(南)東国分</t>
  </si>
  <si>
    <t>日        経</t>
    <rPh sb="0" eb="1">
      <t>ヒ</t>
    </rPh>
    <rPh sb="9" eb="10">
      <t>ケイ</t>
    </rPh>
    <phoneticPr fontId="3"/>
  </si>
  <si>
    <t>コード        ０５</t>
    <phoneticPr fontId="3"/>
  </si>
  <si>
    <t>南   日   本</t>
    <rPh sb="0" eb="1">
      <t>ミナミ</t>
    </rPh>
    <rPh sb="4" eb="5">
      <t>ヒ</t>
    </rPh>
    <rPh sb="8" eb="9">
      <t>ホン</t>
    </rPh>
    <phoneticPr fontId="3"/>
  </si>
  <si>
    <t>日  　  経</t>
    <rPh sb="0" eb="1">
      <t>ニチ</t>
    </rPh>
    <rPh sb="6" eb="7">
      <t>ケイ</t>
    </rPh>
    <phoneticPr fontId="3"/>
  </si>
  <si>
    <t>　</t>
  </si>
  <si>
    <t>(南)武岡明和</t>
  </si>
  <si>
    <t>(南)伊敷団地</t>
  </si>
  <si>
    <t>(南)城西中央</t>
  </si>
  <si>
    <t>(南)花野光ヶ丘</t>
  </si>
  <si>
    <t>(南)緑ヶ丘</t>
  </si>
  <si>
    <t>(南)桜島</t>
  </si>
  <si>
    <t>(南)東市来</t>
  </si>
  <si>
    <t>(南)伊集院</t>
  </si>
  <si>
    <t>(南)伊集院北</t>
  </si>
  <si>
    <t>★瀬戸内(合)</t>
  </si>
  <si>
    <r>
      <t xml:space="preserve">              　鹿  児  島  県  </t>
    </r>
    <r>
      <rPr>
        <sz val="11"/>
        <rFont val="HG丸ｺﾞｼｯｸM-PRO"/>
        <family val="3"/>
        <charset val="128"/>
      </rPr>
      <t>コード ４６</t>
    </r>
    <rPh sb="15" eb="22">
      <t>カゴシマ</t>
    </rPh>
    <rPh sb="24" eb="25">
      <t>フクオカケン</t>
    </rPh>
    <phoneticPr fontId="3"/>
  </si>
  <si>
    <t>市・郡・区</t>
    <rPh sb="0" eb="1">
      <t>シ</t>
    </rPh>
    <rPh sb="2" eb="3">
      <t>グン</t>
    </rPh>
    <rPh sb="4" eb="5">
      <t>ク</t>
    </rPh>
    <phoneticPr fontId="3"/>
  </si>
  <si>
    <r>
      <t>コード</t>
    </r>
    <r>
      <rPr>
        <sz val="11"/>
        <rFont val="HG丸ｺﾞｼｯｸM-PRO"/>
        <family val="3"/>
        <charset val="128"/>
      </rPr>
      <t xml:space="preserve">                   №</t>
    </r>
    <phoneticPr fontId="3"/>
  </si>
  <si>
    <t>読         売</t>
    <rPh sb="0" eb="11">
      <t>ヨミウリ</t>
    </rPh>
    <phoneticPr fontId="3"/>
  </si>
  <si>
    <t>朝         日</t>
    <rPh sb="0" eb="11">
      <t>アサヒ</t>
    </rPh>
    <phoneticPr fontId="3"/>
  </si>
  <si>
    <t>毎         日</t>
    <rPh sb="0" eb="11">
      <t>マイニチ</t>
    </rPh>
    <phoneticPr fontId="3"/>
  </si>
  <si>
    <t>南    日    本</t>
    <rPh sb="0" eb="1">
      <t>ミナミ</t>
    </rPh>
    <rPh sb="1" eb="11">
      <t>ニシニホン</t>
    </rPh>
    <phoneticPr fontId="3"/>
  </si>
  <si>
    <t>日         経</t>
    <rPh sb="0" eb="1">
      <t>ヒ</t>
    </rPh>
    <rPh sb="10" eb="11">
      <t>ケイ</t>
    </rPh>
    <phoneticPr fontId="3"/>
  </si>
  <si>
    <t>奄         美</t>
    <rPh sb="0" eb="1">
      <t>エン</t>
    </rPh>
    <rPh sb="10" eb="11">
      <t>ビ</t>
    </rPh>
    <phoneticPr fontId="3"/>
  </si>
  <si>
    <t>南         海</t>
    <rPh sb="0" eb="11">
      <t>ナンカイ</t>
    </rPh>
    <phoneticPr fontId="3"/>
  </si>
  <si>
    <t>ページ</t>
    <phoneticPr fontId="3"/>
  </si>
  <si>
    <t>０１</t>
    <phoneticPr fontId="3"/>
  </si>
  <si>
    <t>０２</t>
    <phoneticPr fontId="3"/>
  </si>
  <si>
    <t xml:space="preserve"> 南九州市</t>
    <rPh sb="1" eb="5">
      <t>ミナミキュウシュウシ</t>
    </rPh>
    <phoneticPr fontId="3"/>
  </si>
  <si>
    <t>部  数</t>
    <rPh sb="0" eb="4">
      <t>ブスウ</t>
    </rPh>
    <phoneticPr fontId="3"/>
  </si>
  <si>
    <t xml:space="preserve">  枕崎市</t>
    <rPh sb="2" eb="5">
      <t>マクラザキシ</t>
    </rPh>
    <phoneticPr fontId="3"/>
  </si>
  <si>
    <t xml:space="preserve">  南さつま市</t>
    <rPh sb="2" eb="3">
      <t>ミナミ</t>
    </rPh>
    <rPh sb="6" eb="7">
      <t>シ</t>
    </rPh>
    <phoneticPr fontId="3"/>
  </si>
  <si>
    <t>０３</t>
  </si>
  <si>
    <t xml:space="preserve">  指宿市</t>
    <rPh sb="2" eb="5">
      <t>イブスキシ</t>
    </rPh>
    <phoneticPr fontId="3"/>
  </si>
  <si>
    <t>０４</t>
  </si>
  <si>
    <t xml:space="preserve">  鹿児島市</t>
    <rPh sb="2" eb="6">
      <t>カゴシマシ</t>
    </rPh>
    <phoneticPr fontId="3"/>
  </si>
  <si>
    <t>０６</t>
  </si>
  <si>
    <t>2・３</t>
    <phoneticPr fontId="3"/>
  </si>
  <si>
    <t xml:space="preserve">  日置市</t>
    <rPh sb="2" eb="4">
      <t>ヒオキシ</t>
    </rPh>
    <rPh sb="4" eb="5">
      <t>シ</t>
    </rPh>
    <phoneticPr fontId="3"/>
  </si>
  <si>
    <t>０７</t>
  </si>
  <si>
    <t xml:space="preserve">  いちき串木野市</t>
    <rPh sb="5" eb="9">
      <t>クシキノシ</t>
    </rPh>
    <phoneticPr fontId="3"/>
  </si>
  <si>
    <t>０８</t>
  </si>
  <si>
    <t xml:space="preserve">  薩摩川内市</t>
    <rPh sb="2" eb="4">
      <t>サツマ</t>
    </rPh>
    <rPh sb="4" eb="7">
      <t>センダイシ</t>
    </rPh>
    <phoneticPr fontId="3"/>
  </si>
  <si>
    <t>０９</t>
  </si>
  <si>
    <t xml:space="preserve">  薩摩郡</t>
    <rPh sb="2" eb="5">
      <t>サツマグン</t>
    </rPh>
    <phoneticPr fontId="3"/>
  </si>
  <si>
    <t>１０</t>
  </si>
  <si>
    <t xml:space="preserve">  阿久根市</t>
    <rPh sb="2" eb="6">
      <t>アクネシ</t>
    </rPh>
    <phoneticPr fontId="3"/>
  </si>
  <si>
    <t>１１</t>
  </si>
  <si>
    <t xml:space="preserve">  出水郡</t>
    <rPh sb="2" eb="5">
      <t>イズミグン</t>
    </rPh>
    <phoneticPr fontId="3"/>
  </si>
  <si>
    <t>１２</t>
  </si>
  <si>
    <t xml:space="preserve">  出水市</t>
    <rPh sb="2" eb="5">
      <t>イズミシ</t>
    </rPh>
    <phoneticPr fontId="3"/>
  </si>
  <si>
    <t>１３</t>
  </si>
  <si>
    <t xml:space="preserve">  伊佐市</t>
    <rPh sb="2" eb="4">
      <t>イサ</t>
    </rPh>
    <rPh sb="4" eb="5">
      <t>シ</t>
    </rPh>
    <phoneticPr fontId="3"/>
  </si>
  <si>
    <t>１４</t>
  </si>
  <si>
    <t xml:space="preserve">  姶良市</t>
    <rPh sb="2" eb="5">
      <t>アイラシ</t>
    </rPh>
    <phoneticPr fontId="3"/>
  </si>
  <si>
    <t>１５</t>
    <phoneticPr fontId="3"/>
  </si>
  <si>
    <t xml:space="preserve">  姶良郡</t>
    <rPh sb="2" eb="5">
      <t>アイラグン</t>
    </rPh>
    <phoneticPr fontId="3"/>
  </si>
  <si>
    <t>１６</t>
  </si>
  <si>
    <t xml:space="preserve">  霧島市</t>
    <rPh sb="2" eb="5">
      <t>キリシマシ</t>
    </rPh>
    <phoneticPr fontId="3"/>
  </si>
  <si>
    <t>１７</t>
  </si>
  <si>
    <t xml:space="preserve">  曽於郡</t>
    <rPh sb="2" eb="5">
      <t>ソオグン</t>
    </rPh>
    <phoneticPr fontId="3"/>
  </si>
  <si>
    <t>１８</t>
  </si>
  <si>
    <t xml:space="preserve">  曽於市</t>
    <rPh sb="2" eb="5">
      <t>ンシR</t>
    </rPh>
    <phoneticPr fontId="3"/>
  </si>
  <si>
    <t xml:space="preserve">  志布志市</t>
    <rPh sb="2" eb="5">
      <t>シブシ</t>
    </rPh>
    <rPh sb="5" eb="6">
      <t>シ</t>
    </rPh>
    <phoneticPr fontId="3"/>
  </si>
  <si>
    <t xml:space="preserve">  垂水市</t>
    <rPh sb="2" eb="4">
      <t>タルミシ</t>
    </rPh>
    <rPh sb="4" eb="5">
      <t>シ</t>
    </rPh>
    <phoneticPr fontId="3"/>
  </si>
  <si>
    <t>１９</t>
  </si>
  <si>
    <t xml:space="preserve">  鹿屋市</t>
    <rPh sb="2" eb="5">
      <t>カノヤシ</t>
    </rPh>
    <phoneticPr fontId="3"/>
  </si>
  <si>
    <t>２０</t>
  </si>
  <si>
    <t xml:space="preserve">  肝属郡</t>
    <rPh sb="2" eb="5">
      <t>キモツキグン</t>
    </rPh>
    <phoneticPr fontId="3"/>
  </si>
  <si>
    <t>２１</t>
  </si>
  <si>
    <t xml:space="preserve">  熊毛郡</t>
    <rPh sb="2" eb="5">
      <t>クマゲグン</t>
    </rPh>
    <phoneticPr fontId="3"/>
  </si>
  <si>
    <t>２２</t>
  </si>
  <si>
    <t xml:space="preserve">  西之表市</t>
    <rPh sb="2" eb="6">
      <t>ニシノオモテシ</t>
    </rPh>
    <phoneticPr fontId="3"/>
  </si>
  <si>
    <t>２３</t>
  </si>
  <si>
    <t xml:space="preserve">  大島郡</t>
    <rPh sb="2" eb="5">
      <t>オオシマグン</t>
    </rPh>
    <phoneticPr fontId="3"/>
  </si>
  <si>
    <t>２４</t>
  </si>
  <si>
    <t>１０・１１</t>
    <phoneticPr fontId="3"/>
  </si>
  <si>
    <t xml:space="preserve">  奄美市</t>
    <rPh sb="2" eb="5">
      <t>アマミシ</t>
    </rPh>
    <phoneticPr fontId="3"/>
  </si>
  <si>
    <t>２５</t>
  </si>
  <si>
    <t>合     計</t>
    <rPh sb="0" eb="7">
      <t>ゴウケイ</t>
    </rPh>
    <phoneticPr fontId="3"/>
  </si>
  <si>
    <t>枚数</t>
    <rPh sb="0" eb="2">
      <t>マイスウ</t>
    </rPh>
    <phoneticPr fontId="3"/>
  </si>
  <si>
    <t>配布</t>
    <rPh sb="0" eb="2">
      <t>ハイフ</t>
    </rPh>
    <phoneticPr fontId="3"/>
  </si>
  <si>
    <t>枚数計</t>
    <rPh sb="0" eb="2">
      <t>マイスウ</t>
    </rPh>
    <rPh sb="2" eb="3">
      <t>ケイ</t>
    </rPh>
    <phoneticPr fontId="3"/>
  </si>
  <si>
    <t>配布計</t>
    <rPh sb="0" eb="2">
      <t>ハイフ</t>
    </rPh>
    <rPh sb="2" eb="3">
      <t>ケイ</t>
    </rPh>
    <phoneticPr fontId="3"/>
  </si>
  <si>
    <t>(南)加世田</t>
  </si>
  <si>
    <t>(南)加世田西</t>
  </si>
  <si>
    <t>(南)山川</t>
  </si>
  <si>
    <t>◎(南)喜入</t>
  </si>
  <si>
    <t>(南)串木野</t>
  </si>
  <si>
    <t>(南)市来</t>
  </si>
  <si>
    <t>(南)川内</t>
  </si>
  <si>
    <t>川内南(市比野)</t>
  </si>
  <si>
    <t>★中甑</t>
  </si>
  <si>
    <t>(南)宮之城</t>
  </si>
  <si>
    <t>(南)さつま</t>
  </si>
  <si>
    <t>(南)阿久根</t>
  </si>
  <si>
    <t>(南)出水西部</t>
  </si>
  <si>
    <t>(南)出水北部</t>
  </si>
  <si>
    <t>(南)高尾野</t>
  </si>
  <si>
    <t>(南)姶良重富</t>
  </si>
  <si>
    <t>(南)帖佐</t>
  </si>
  <si>
    <t>(南)姶良東部</t>
  </si>
  <si>
    <t>(南)加治木東部</t>
  </si>
  <si>
    <t>(南)加治木南部</t>
  </si>
  <si>
    <t>松山(合)</t>
  </si>
  <si>
    <t>志布志(合)</t>
  </si>
  <si>
    <t>(南)志布志東部</t>
  </si>
  <si>
    <t>志布志東部(合)</t>
  </si>
  <si>
    <t>有明中央(合)</t>
  </si>
  <si>
    <t>ふるえ新城(合)</t>
  </si>
  <si>
    <t>(南)鹿屋第一</t>
  </si>
  <si>
    <t>(南)鹿屋西部</t>
  </si>
  <si>
    <t>(南)鹿屋南部</t>
  </si>
  <si>
    <t>(南)大根占</t>
  </si>
  <si>
    <t>★中種子(合)</t>
  </si>
  <si>
    <t>★南種子(合)</t>
  </si>
  <si>
    <t>★(南)南種子</t>
  </si>
  <si>
    <t>★上屋久(合)</t>
  </si>
  <si>
    <t>★(南)上屋久</t>
  </si>
  <si>
    <t>★下屋久(合)</t>
  </si>
  <si>
    <t>★(南)西之表</t>
  </si>
  <si>
    <t>★喜界島(合)</t>
  </si>
  <si>
    <t>★喜界島（喜</t>
  </si>
  <si>
    <t>★徳之島(徳)</t>
  </si>
  <si>
    <t>★与論島(合)</t>
  </si>
  <si>
    <t>★天城(徳</t>
  </si>
  <si>
    <t>★(南)奄美</t>
  </si>
  <si>
    <t>★龍郷第一(大</t>
  </si>
  <si>
    <t>★龍郷第二(大</t>
  </si>
  <si>
    <t>★名瀬崎原</t>
  </si>
  <si>
    <t>★名瀬第九</t>
  </si>
  <si>
    <t>★名瀬古見</t>
  </si>
  <si>
    <t>★名瀬古見方</t>
  </si>
  <si>
    <t>★名瀬有良</t>
  </si>
  <si>
    <t>★名瀬芦花部</t>
  </si>
  <si>
    <t>★名瀬知名瀬</t>
  </si>
  <si>
    <t>★名瀬根瀬部</t>
  </si>
  <si>
    <t>大浦笠沙(南)</t>
  </si>
  <si>
    <t>(南)大浦笠沙</t>
  </si>
  <si>
    <t>吉野(南)</t>
  </si>
  <si>
    <t>吉野中央(南)</t>
  </si>
  <si>
    <t>緑ヶ丘(南)</t>
  </si>
  <si>
    <t>花野光ヶ丘(南)</t>
  </si>
  <si>
    <t>伊敷団地(南)</t>
  </si>
  <si>
    <t>武岡明和(南)</t>
  </si>
  <si>
    <t>下荒田(南)</t>
  </si>
  <si>
    <t>真砂(南)</t>
  </si>
  <si>
    <t>鴨池(南)</t>
  </si>
  <si>
    <t>南田上(南)</t>
  </si>
  <si>
    <t>南紫原(南)</t>
  </si>
  <si>
    <t>宇宿(南)</t>
  </si>
  <si>
    <t>桜ヶ丘(南)</t>
  </si>
  <si>
    <t>星ヶ峯(南)</t>
  </si>
  <si>
    <t>皇徳寺(南)</t>
  </si>
  <si>
    <t>中山(南)</t>
  </si>
  <si>
    <t>東谷山(南)</t>
  </si>
  <si>
    <t>西谷山(南)</t>
  </si>
  <si>
    <t>和田(南)</t>
  </si>
  <si>
    <t>南谷山(南)</t>
  </si>
  <si>
    <t>(南)星ヶ峯</t>
  </si>
  <si>
    <t>(南)皇徳寺</t>
  </si>
  <si>
    <t>(南)和田</t>
  </si>
  <si>
    <t>(南)宇宿</t>
  </si>
  <si>
    <t>(南)真砂</t>
  </si>
  <si>
    <t>(南)鴨池</t>
  </si>
  <si>
    <t>(南)中山</t>
  </si>
  <si>
    <t>◎喜入(合)</t>
  </si>
  <si>
    <t>(南)鹿屋北</t>
  </si>
  <si>
    <t>世帯数</t>
    <rPh sb="0" eb="3">
      <t>セタイスウ</t>
    </rPh>
    <phoneticPr fontId="3"/>
  </si>
  <si>
    <t>南九州中央(合)</t>
  </si>
  <si>
    <t>(南)南九州中央</t>
  </si>
  <si>
    <t>南九州中央</t>
  </si>
  <si>
    <t>坂之上南(南)</t>
  </si>
  <si>
    <t>(南)城山北部</t>
  </si>
  <si>
    <t>(南)坂之上南</t>
  </si>
  <si>
    <t>(南)川内南部</t>
  </si>
  <si>
    <t>★南種子(南)</t>
  </si>
  <si>
    <t>◎(南)松元</t>
  </si>
  <si>
    <t>◎(南)郡山</t>
  </si>
  <si>
    <t>(南)志布志</t>
  </si>
  <si>
    <r>
      <t xml:space="preserve">    鹿    児    島    県  </t>
    </r>
    <r>
      <rPr>
        <sz val="8"/>
        <rFont val="HG丸ｺﾞｼｯｸM-PRO"/>
        <family val="3"/>
        <charset val="128"/>
      </rPr>
      <t xml:space="preserve"> コード   ４６</t>
    </r>
    <rPh sb="4" eb="15">
      <t>カゴシマ</t>
    </rPh>
    <phoneticPr fontId="3"/>
  </si>
  <si>
    <t>伊敷中央(南)</t>
  </si>
  <si>
    <t>(南)伊敷中央</t>
  </si>
  <si>
    <t>◎松元(合)</t>
  </si>
  <si>
    <t>(南)日置</t>
  </si>
  <si>
    <t>(南)大口</t>
  </si>
  <si>
    <t>谷山中央(南)</t>
  </si>
  <si>
    <t>坂之上中央･坂之上(南</t>
  </si>
  <si>
    <t>南)坂之上中央･坂之上</t>
  </si>
  <si>
    <t>さつま川内(合)</t>
  </si>
  <si>
    <t>(南)さつま川内</t>
  </si>
  <si>
    <t>さつま川内</t>
  </si>
  <si>
    <t>出水北部(合)</t>
  </si>
  <si>
    <t>出水北部</t>
  </si>
  <si>
    <t>岩川西部(合)</t>
  </si>
  <si>
    <t>岩川西部</t>
  </si>
  <si>
    <t>松山</t>
  </si>
  <si>
    <t>南種子(南)</t>
  </si>
  <si>
    <t>えい開聞(合)</t>
  </si>
  <si>
    <t>えい開聞</t>
  </si>
  <si>
    <t>枕崎</t>
  </si>
  <si>
    <t>枕崎(合)</t>
  </si>
  <si>
    <t>(南)枕崎</t>
  </si>
  <si>
    <t>加世田（合）</t>
  </si>
  <si>
    <t>加世田(合)</t>
  </si>
  <si>
    <t>加世田</t>
  </si>
  <si>
    <t>大浦笠沙(合)</t>
  </si>
  <si>
    <t>加世田西部(合)</t>
  </si>
  <si>
    <t>加世田西部</t>
  </si>
  <si>
    <t>加世田西部（合）</t>
  </si>
  <si>
    <t>大浦笠沙</t>
  </si>
  <si>
    <t>指宿喜入(合)</t>
  </si>
  <si>
    <t>指宿(合)</t>
  </si>
  <si>
    <t>(南)指宿</t>
  </si>
  <si>
    <t>指宿喜入</t>
  </si>
  <si>
    <t>指宿</t>
  </si>
  <si>
    <t>(南)指宿喜入</t>
  </si>
  <si>
    <t>山川</t>
  </si>
  <si>
    <t>山川(合)</t>
  </si>
  <si>
    <t>上町</t>
  </si>
  <si>
    <t>吉野</t>
  </si>
  <si>
    <t>伊敷</t>
  </si>
  <si>
    <t>坂之上南</t>
  </si>
  <si>
    <t>城東</t>
  </si>
  <si>
    <t>坂之上</t>
  </si>
  <si>
    <t>甲東</t>
  </si>
  <si>
    <t>田上･武岡</t>
  </si>
  <si>
    <t>坂之上中央</t>
  </si>
  <si>
    <t>城西・薬師</t>
  </si>
  <si>
    <t>城南</t>
  </si>
  <si>
    <t>鹿児島東部</t>
  </si>
  <si>
    <t>和田</t>
  </si>
  <si>
    <t>城西･薬師</t>
  </si>
  <si>
    <t>南谷山</t>
  </si>
  <si>
    <t>田上・武岡</t>
  </si>
  <si>
    <t>草牟田</t>
  </si>
  <si>
    <t>荒田・鴨池</t>
  </si>
  <si>
    <t>谷山中央</t>
  </si>
  <si>
    <t>城西</t>
  </si>
  <si>
    <t>紫原</t>
  </si>
  <si>
    <t>東谷山</t>
  </si>
  <si>
    <t>鴨池</t>
  </si>
  <si>
    <t>西谷山</t>
  </si>
  <si>
    <t>西鹿児島</t>
  </si>
  <si>
    <t>中山</t>
  </si>
  <si>
    <t>田上</t>
  </si>
  <si>
    <t>星ヶ峯</t>
  </si>
  <si>
    <t>武岡</t>
  </si>
  <si>
    <t>皇徳寺</t>
  </si>
  <si>
    <t>南鹿児島</t>
  </si>
  <si>
    <t>桜ヶ丘</t>
  </si>
  <si>
    <t>宇宿</t>
  </si>
  <si>
    <t>谷山東部</t>
  </si>
  <si>
    <t>南紫原</t>
  </si>
  <si>
    <t>谷山</t>
  </si>
  <si>
    <t>(南)唐湊</t>
  </si>
  <si>
    <t>真砂</t>
  </si>
  <si>
    <t>(南)田上</t>
  </si>
  <si>
    <t>下荒田</t>
  </si>
  <si>
    <t>荒田</t>
  </si>
  <si>
    <t>上荒田</t>
  </si>
  <si>
    <t>桜島(合)</t>
  </si>
  <si>
    <t>唐湊</t>
  </si>
  <si>
    <t>緑ヶ丘(合)</t>
  </si>
  <si>
    <t>南田上</t>
  </si>
  <si>
    <t>花野光ヶ丘(合)</t>
  </si>
  <si>
    <t>吉野中央(合)</t>
  </si>
  <si>
    <t>西田上</t>
  </si>
  <si>
    <t>吉野(合)</t>
  </si>
  <si>
    <t>西郷団地</t>
  </si>
  <si>
    <t>吉田南(合)</t>
  </si>
  <si>
    <t>(南)武町</t>
  </si>
  <si>
    <t>武岡明和</t>
  </si>
  <si>
    <t>(南)鶴丸</t>
  </si>
  <si>
    <t>伊敷中央</t>
  </si>
  <si>
    <t>(南)城南</t>
  </si>
  <si>
    <t>伊敷団地</t>
  </si>
  <si>
    <t>(南)中央</t>
  </si>
  <si>
    <t>緑ケ丘</t>
  </si>
  <si>
    <t>(南)城東</t>
  </si>
  <si>
    <t>花野光ケ丘</t>
  </si>
  <si>
    <t>(南)上町</t>
  </si>
  <si>
    <t>伊敷台</t>
  </si>
  <si>
    <t>玉里団地</t>
  </si>
  <si>
    <t>城山北部</t>
  </si>
  <si>
    <t>吉田南(南)</t>
  </si>
  <si>
    <t>城西中央</t>
  </si>
  <si>
    <t>武町</t>
  </si>
  <si>
    <t>鶴丸</t>
  </si>
  <si>
    <t>◎郡山(合)</t>
  </si>
  <si>
    <t>中央</t>
  </si>
  <si>
    <t>吉野中央</t>
  </si>
  <si>
    <t>吉田南</t>
  </si>
  <si>
    <t>桜島</t>
  </si>
  <si>
    <t>◎喜入</t>
  </si>
  <si>
    <t>◎松元</t>
  </si>
  <si>
    <t>◎郡山</t>
  </si>
  <si>
    <t>伊集院</t>
  </si>
  <si>
    <t>東市来(合)</t>
  </si>
  <si>
    <t>吹上</t>
  </si>
  <si>
    <t>東市来</t>
  </si>
  <si>
    <t>伊集院北(合)</t>
  </si>
  <si>
    <t>伊集院(合)</t>
  </si>
  <si>
    <t>日置</t>
  </si>
  <si>
    <t>伊集院中央(合)</t>
  </si>
  <si>
    <t>伊集院北部</t>
  </si>
  <si>
    <t>伊集院中央</t>
  </si>
  <si>
    <t>日置(合)</t>
  </si>
  <si>
    <t>伊集院北</t>
  </si>
  <si>
    <t>吹上(合)</t>
  </si>
  <si>
    <t>串木野（合）</t>
  </si>
  <si>
    <t>串木野(合)</t>
  </si>
  <si>
    <t>串木野</t>
  </si>
  <si>
    <t>西薩川内（合）</t>
  </si>
  <si>
    <t>西薩川内(合)</t>
  </si>
  <si>
    <t>(南)西薩川内</t>
  </si>
  <si>
    <t>西薩川内</t>
  </si>
  <si>
    <t>市来（合）</t>
  </si>
  <si>
    <t>市来(合)</t>
  </si>
  <si>
    <t>市来</t>
  </si>
  <si>
    <t>川内中央</t>
  </si>
  <si>
    <t>川内(合)</t>
  </si>
  <si>
    <t>川内</t>
  </si>
  <si>
    <t>上川内</t>
  </si>
  <si>
    <t>川内向田</t>
  </si>
  <si>
    <t>川内北(合)</t>
  </si>
  <si>
    <t>西方</t>
  </si>
  <si>
    <t>川内南部</t>
  </si>
  <si>
    <t>(南)祁答院</t>
  </si>
  <si>
    <t>川内北</t>
  </si>
  <si>
    <t>入来</t>
  </si>
  <si>
    <t>入来(合)</t>
  </si>
  <si>
    <t>祁答院(合)</t>
  </si>
  <si>
    <t>祁答院</t>
  </si>
  <si>
    <t>★青瀬</t>
  </si>
  <si>
    <t>★長浜</t>
  </si>
  <si>
    <t>★鹿島</t>
  </si>
  <si>
    <t>★里</t>
  </si>
  <si>
    <t>★江石</t>
  </si>
  <si>
    <t>★平良</t>
  </si>
  <si>
    <t>宮之城(合)</t>
  </si>
  <si>
    <t>山崎（合）</t>
  </si>
  <si>
    <t>宮之城</t>
  </si>
  <si>
    <t>山崎</t>
  </si>
  <si>
    <t>さつま</t>
  </si>
  <si>
    <t>さつま(合)</t>
  </si>
  <si>
    <t>阿久根</t>
  </si>
  <si>
    <t>脇本(合)</t>
  </si>
  <si>
    <t>脇本</t>
  </si>
  <si>
    <t>西長島(合)</t>
  </si>
  <si>
    <t>東長島(合)</t>
  </si>
  <si>
    <t>西長島</t>
  </si>
  <si>
    <t>東長島</t>
  </si>
  <si>
    <t>出水</t>
  </si>
  <si>
    <t>(南)出水</t>
  </si>
  <si>
    <t>高尾野</t>
  </si>
  <si>
    <t>出水西部(合)</t>
  </si>
  <si>
    <t>出水西部</t>
  </si>
  <si>
    <t>出水(合)</t>
  </si>
  <si>
    <t>野田(合)</t>
  </si>
  <si>
    <t>高尾野(合)</t>
  </si>
  <si>
    <t>(南)野田</t>
  </si>
  <si>
    <t>野田</t>
  </si>
  <si>
    <t>大口</t>
  </si>
  <si>
    <t>大口(合)</t>
  </si>
  <si>
    <t>菱刈(合)</t>
  </si>
  <si>
    <t>(南)菱刈</t>
  </si>
  <si>
    <t>菱刈</t>
  </si>
  <si>
    <t>加治木</t>
  </si>
  <si>
    <t>重富(合)</t>
  </si>
  <si>
    <t>重富</t>
  </si>
  <si>
    <t>重冨</t>
  </si>
  <si>
    <t>姶良</t>
  </si>
  <si>
    <t>姶良蒲生(合)</t>
  </si>
  <si>
    <t>帖佐</t>
  </si>
  <si>
    <t>帖佐(合)</t>
  </si>
  <si>
    <t>姶良東部</t>
  </si>
  <si>
    <t>姶良東部(合)</t>
  </si>
  <si>
    <t>姶良蒲生</t>
  </si>
  <si>
    <t>加治木東部</t>
  </si>
  <si>
    <t>加治木東部(合)</t>
  </si>
  <si>
    <t>加治木南部(合)</t>
  </si>
  <si>
    <t>加治木南部</t>
  </si>
  <si>
    <t>湧水(合)</t>
  </si>
  <si>
    <t>(南)湧水</t>
  </si>
  <si>
    <t>湧水</t>
  </si>
  <si>
    <t>隼人</t>
  </si>
  <si>
    <t>隼人(合)</t>
  </si>
  <si>
    <t>(南)隼人</t>
  </si>
  <si>
    <t>国分中央</t>
  </si>
  <si>
    <t>日当山</t>
  </si>
  <si>
    <t>日当山(合)</t>
  </si>
  <si>
    <t>(南)牧園</t>
  </si>
  <si>
    <t>東国分</t>
  </si>
  <si>
    <t>溝辺</t>
  </si>
  <si>
    <t>福山(合)</t>
  </si>
  <si>
    <t>(南)みぞべ</t>
  </si>
  <si>
    <t>嘉例川</t>
  </si>
  <si>
    <t>国分北部</t>
  </si>
  <si>
    <t>牧園(合)</t>
  </si>
  <si>
    <t>霧島(合)</t>
  </si>
  <si>
    <t>福山</t>
  </si>
  <si>
    <t>霧島</t>
  </si>
  <si>
    <t>みぞべ</t>
  </si>
  <si>
    <t>国分西部</t>
  </si>
  <si>
    <t>横川(合)</t>
  </si>
  <si>
    <t>牧園</t>
  </si>
  <si>
    <t>国分東</t>
  </si>
  <si>
    <t>みぞべ(合)</t>
  </si>
  <si>
    <t>国分南</t>
  </si>
  <si>
    <t>国分中央(合)</t>
  </si>
  <si>
    <t>横川</t>
  </si>
  <si>
    <t>国分北(合)</t>
  </si>
  <si>
    <t>東国分(合)</t>
  </si>
  <si>
    <t>国分北</t>
  </si>
  <si>
    <t>大崎(合)</t>
  </si>
  <si>
    <t>菱田(合)</t>
  </si>
  <si>
    <t>(南)菱田</t>
  </si>
  <si>
    <t>大崎</t>
  </si>
  <si>
    <t>野方</t>
  </si>
  <si>
    <t>菱田</t>
  </si>
  <si>
    <t>野方(合)</t>
  </si>
  <si>
    <t>財部(合)</t>
  </si>
  <si>
    <t>末吉(合)</t>
  </si>
  <si>
    <t>(南)末吉</t>
  </si>
  <si>
    <t>財部</t>
  </si>
  <si>
    <t>(南)財部</t>
  </si>
  <si>
    <t>末吉</t>
  </si>
  <si>
    <t>末吉(南)</t>
  </si>
  <si>
    <t>大隅</t>
  </si>
  <si>
    <t>大隅(合)</t>
  </si>
  <si>
    <t>志布志</t>
  </si>
  <si>
    <t>有明中央</t>
  </si>
  <si>
    <t>志布志東部</t>
  </si>
  <si>
    <t>牛根(合)</t>
  </si>
  <si>
    <t>(南)垂水</t>
  </si>
  <si>
    <t>新城</t>
  </si>
  <si>
    <t>垂水</t>
  </si>
  <si>
    <t>垂水(合)</t>
  </si>
  <si>
    <t>新城(合)</t>
  </si>
  <si>
    <t>牛根</t>
  </si>
  <si>
    <t>鹿屋東部</t>
  </si>
  <si>
    <t>鹿屋第一(合)</t>
  </si>
  <si>
    <t>鹿屋第一</t>
  </si>
  <si>
    <t>鹿屋西部</t>
  </si>
  <si>
    <t>笠之原(合)</t>
  </si>
  <si>
    <t>(南)笠之原</t>
  </si>
  <si>
    <t>笠之原</t>
  </si>
  <si>
    <t>鹿屋南部</t>
  </si>
  <si>
    <t>鹿屋西部(合)</t>
  </si>
  <si>
    <t>鹿屋北</t>
  </si>
  <si>
    <t>串良(合)</t>
  </si>
  <si>
    <t>鹿屋南部(合)</t>
  </si>
  <si>
    <t>古江</t>
  </si>
  <si>
    <t>輝北(合)</t>
  </si>
  <si>
    <t>大姶良高須(合)</t>
  </si>
  <si>
    <t>大姶良高須</t>
  </si>
  <si>
    <t>古江(合)</t>
  </si>
  <si>
    <t>(南)串良</t>
  </si>
  <si>
    <t>鹿屋古江</t>
  </si>
  <si>
    <t>吾平</t>
  </si>
  <si>
    <t>鹿屋北(合)</t>
  </si>
  <si>
    <t>串良</t>
  </si>
  <si>
    <t>輝北</t>
  </si>
  <si>
    <t>吾平(合)</t>
  </si>
  <si>
    <t>市成</t>
  </si>
  <si>
    <t>東串良(合)</t>
  </si>
  <si>
    <t>(南)高山</t>
  </si>
  <si>
    <t>東串良</t>
  </si>
  <si>
    <t>高山</t>
  </si>
  <si>
    <t>高山(合)</t>
  </si>
  <si>
    <t>大根占</t>
  </si>
  <si>
    <t>内之浦(合)</t>
  </si>
  <si>
    <t>肝属内之浦</t>
  </si>
  <si>
    <t>根占</t>
  </si>
  <si>
    <t>大根占(合)</t>
  </si>
  <si>
    <t>根占(合)</t>
  </si>
  <si>
    <t>田代</t>
  </si>
  <si>
    <t>佐多(合)</t>
  </si>
  <si>
    <t>佐多</t>
  </si>
  <si>
    <t>上屋久</t>
  </si>
  <si>
    <t>下屋久</t>
  </si>
  <si>
    <t>西之表</t>
  </si>
  <si>
    <t>亀津</t>
  </si>
  <si>
    <t>知名</t>
  </si>
  <si>
    <t>瀬戸内</t>
  </si>
  <si>
    <t>★和泊(合)</t>
  </si>
  <si>
    <t>与論</t>
  </si>
  <si>
    <t>★知名(合)</t>
  </si>
  <si>
    <t>和泊(合)</t>
  </si>
  <si>
    <t>喜界島</t>
  </si>
  <si>
    <t>知名(合)</t>
  </si>
  <si>
    <t>★奄美</t>
  </si>
  <si>
    <t>★名瀬</t>
  </si>
  <si>
    <t>名瀬</t>
  </si>
  <si>
    <t>大分折込株式会社</t>
    <rPh sb="0" eb="8">
      <t>オオイタオリコミカブシキカイシャ</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</si>
</sst>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 "/>
    <numFmt numFmtId="177" formatCode="#,##0_ ;[Red]\-#,##0\ "/>
  </numFmts>
  <fonts count="14" x14ac:knownFonts="1">
    <font>
      <sz val="11"/>
      <name val="ＭＳ Ｐゴシック"/>
      <family val="3"/>
      <charset val="128"/>
    </font>
    <font>
      <sz val="11"/>
      <name val="ＭＳ Ｐゴシック"/>
      <family val="3"/>
      <charset val="128"/>
    </font>
    <font>
      <sz val="10"/>
      <name val="HG丸ｺﾞｼｯｸM-PRO"/>
      <family val="3"/>
      <charset val="128"/>
    </font>
    <font>
      <sz val="6"/>
      <name val="ＭＳ Ｐゴシック"/>
      <family val="3"/>
      <charset val="128"/>
    </font>
    <font>
      <sz val="9"/>
      <name val="HG丸ｺﾞｼｯｸM-PRO"/>
      <family val="3"/>
      <charset val="128"/>
    </font>
    <font>
      <sz val="8"/>
      <name val="HG丸ｺﾞｼｯｸM-PRO"/>
      <family val="3"/>
      <charset val="128"/>
    </font>
    <font>
      <sz val="11"/>
      <name val="ＭＳ Ｐゴシック"/>
      <family val="3"/>
      <charset val="128"/>
    </font>
    <font>
      <sz val="11"/>
      <name val="HG丸ｺﾞｼｯｸM-PRO"/>
      <family val="3"/>
      <charset val="128"/>
    </font>
    <font>
      <sz val="14"/>
      <name val="HG丸ｺﾞｼｯｸM-PRO"/>
      <family val="3"/>
      <charset val="128"/>
    </font>
    <font>
      <sz val="28"/>
      <name val="HG丸ｺﾞｼｯｸM-PRO"/>
      <family val="3"/>
      <charset val="128"/>
    </font>
    <font>
      <sz val="20"/>
      <name val="HG丸ｺﾞｼｯｸM-PRO"/>
      <family val="3"/>
      <charset val="128"/>
    </font>
    <font>
      <sz val="11"/>
      <color theme="1"/>
      <name val="ＭＳ Ｐゴシック"/>
      <family val="3"/>
      <charset val="128"/>
      <scheme val="minor"/>
    </font>
    <font>
      <sz val="9"/>
      <color theme="1"/>
      <name val="HG丸ｺﾞｼｯｸM-PRO"/>
      <family val="3"/>
      <charset val="128"/>
    </font>
    <font>
      <sz val="10"/>
      <color rgb="FFFF0000"/>
      <name val="HG丸ｺﾞｼｯｸM-PRO"/>
      <family val="3"/>
      <charset val="128"/>
    </font>
  </fonts>
  <fills count="3">
    <fill>
      <patternFill patternType="none"/>
    </fill>
    <fill>
      <patternFill patternType="gray125"/>
    </fill>
    <fill>
      <patternFill patternType="solid">
        <fgColor indexed="9"/>
        <bgColor indexed="64"/>
      </patternFill>
    </fill>
  </fills>
  <borders count="31">
    <border>
      <left/>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bottom style="medium">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s>
  <cellStyleXfs count="9">
    <xf numFmtId="0" fontId="0" fillId="0" borderId="0"/>
    <xf numFmtId="38" fontId="1" fillId="0" borderId="0" applyFont="0" applyFill="0" applyBorder="0" applyAlignment="0" applyProtection="0"/>
    <xf numFmtId="38" fontId="6" fillId="0" borderId="0" applyFont="0" applyFill="0" applyBorder="0" applyAlignment="0" applyProtection="0"/>
    <xf numFmtId="0" fontId="6" fillId="0" borderId="0">
      <alignment vertical="center"/>
    </xf>
    <xf numFmtId="0" fontId="11" fillId="0" borderId="0">
      <alignment vertical="center"/>
    </xf>
    <xf numFmtId="0" fontId="12" fillId="0" borderId="0">
      <alignment vertical="center"/>
    </xf>
    <xf numFmtId="0" fontId="11" fillId="0" borderId="0">
      <alignment vertical="center"/>
    </xf>
    <xf numFmtId="0" fontId="11" fillId="0" borderId="0">
      <alignment vertical="center"/>
    </xf>
    <xf numFmtId="0" fontId="11" fillId="0" borderId="0">
      <alignment vertical="center"/>
    </xf>
  </cellStyleXfs>
  <cellXfs count="145">
    <xf numFmtId="0" fontId="0" fillId="0" borderId="0" xfId="0"/>
    <xf numFmtId="0" fontId="4" fillId="0" borderId="0" xfId="0" applyFont="1" applyAlignment="1">
      <alignment horizontal="center" vertical="center" shrinkToFit="1"/>
    </xf>
    <xf numFmtId="0" fontId="4" fillId="0" borderId="1" xfId="0" applyFont="1" applyBorder="1" applyAlignment="1">
      <alignment horizontal="right" vertical="center" shrinkToFit="1"/>
    </xf>
    <xf numFmtId="0" fontId="4" fillId="0" borderId="2" xfId="0" applyFont="1" applyBorder="1" applyAlignment="1">
      <alignment vertical="center" shrinkToFit="1"/>
    </xf>
    <xf numFmtId="0" fontId="4" fillId="0" borderId="2" xfId="0" applyFont="1" applyBorder="1" applyAlignment="1">
      <alignment horizontal="left" vertical="center" shrinkToFit="1"/>
    </xf>
    <xf numFmtId="0" fontId="4" fillId="0" borderId="3" xfId="0" applyFont="1" applyBorder="1" applyAlignment="1">
      <alignment horizontal="center" vertical="center" shrinkToFit="1"/>
    </xf>
    <xf numFmtId="0" fontId="4" fillId="0" borderId="3" xfId="0" applyFont="1" applyBorder="1" applyAlignment="1">
      <alignment vertical="center" shrinkToFit="1"/>
    </xf>
    <xf numFmtId="38" fontId="4" fillId="0" borderId="3" xfId="1" applyFont="1" applyBorder="1" applyAlignment="1">
      <alignment vertical="center" shrinkToFit="1"/>
    </xf>
    <xf numFmtId="0" fontId="4" fillId="0" borderId="4" xfId="0" applyFont="1" applyBorder="1" applyAlignment="1">
      <alignment horizontal="center" vertical="center" shrinkToFit="1"/>
    </xf>
    <xf numFmtId="38" fontId="4" fillId="0" borderId="4" xfId="1" applyFont="1" applyBorder="1" applyAlignment="1">
      <alignment vertical="center" shrinkToFit="1"/>
    </xf>
    <xf numFmtId="0" fontId="4" fillId="0" borderId="5" xfId="0" applyFont="1" applyBorder="1" applyAlignment="1">
      <alignment vertical="center" shrinkToFit="1"/>
    </xf>
    <xf numFmtId="38" fontId="4" fillId="0" borderId="5" xfId="1" applyFont="1" applyBorder="1" applyAlignment="1">
      <alignment vertical="center" shrinkToFit="1"/>
    </xf>
    <xf numFmtId="0" fontId="4" fillId="0" borderId="6" xfId="0" applyFont="1" applyBorder="1" applyAlignment="1">
      <alignment vertical="center" shrinkToFit="1"/>
    </xf>
    <xf numFmtId="0" fontId="4" fillId="0" borderId="0" xfId="0" applyFont="1" applyAlignment="1">
      <alignment vertical="center" shrinkToFit="1"/>
    </xf>
    <xf numFmtId="38" fontId="4" fillId="0" borderId="0" xfId="1" applyFont="1" applyBorder="1" applyAlignment="1">
      <alignment vertical="center" shrinkToFit="1"/>
    </xf>
    <xf numFmtId="0" fontId="4" fillId="0" borderId="1" xfId="0" applyFont="1" applyBorder="1" applyAlignment="1">
      <alignment vertical="center" shrinkToFit="1"/>
    </xf>
    <xf numFmtId="0" fontId="4" fillId="0" borderId="2" xfId="0" applyFont="1" applyBorder="1" applyAlignment="1">
      <alignment horizontal="center" vertical="center" shrinkToFit="1"/>
    </xf>
    <xf numFmtId="0" fontId="4" fillId="0" borderId="7" xfId="0" applyFont="1" applyBorder="1" applyAlignment="1">
      <alignment vertical="center" shrinkToFit="1"/>
    </xf>
    <xf numFmtId="0" fontId="4" fillId="0" borderId="6" xfId="0" applyFont="1" applyBorder="1" applyAlignment="1">
      <alignment horizontal="left" vertical="center" shrinkToFit="1"/>
    </xf>
    <xf numFmtId="0" fontId="5" fillId="0" borderId="0" xfId="0" applyFont="1" applyAlignment="1">
      <alignment horizontal="center" vertical="center"/>
    </xf>
    <xf numFmtId="0" fontId="4" fillId="0" borderId="0" xfId="0" applyFont="1" applyAlignment="1">
      <alignment horizontal="left" vertical="center" shrinkToFit="1"/>
    </xf>
    <xf numFmtId="0" fontId="4" fillId="0" borderId="8" xfId="0" applyFont="1" applyBorder="1" applyAlignment="1">
      <alignment vertical="center" shrinkToFit="1"/>
    </xf>
    <xf numFmtId="38" fontId="4" fillId="0" borderId="3" xfId="1" applyFont="1" applyBorder="1" applyAlignment="1">
      <alignment horizontal="center" vertical="center" shrinkToFit="1"/>
    </xf>
    <xf numFmtId="38" fontId="4" fillId="0" borderId="0" xfId="1" applyFont="1" applyAlignment="1">
      <alignment vertical="center" shrinkToFit="1"/>
    </xf>
    <xf numFmtId="38" fontId="4" fillId="0" borderId="0" xfId="1" applyFont="1" applyAlignment="1">
      <alignment horizontal="right" vertical="center" shrinkToFit="1"/>
    </xf>
    <xf numFmtId="38" fontId="4" fillId="0" borderId="8" xfId="1" applyFont="1" applyBorder="1" applyAlignment="1">
      <alignment vertical="center" shrinkToFit="1"/>
    </xf>
    <xf numFmtId="0" fontId="4" fillId="0" borderId="3" xfId="0" applyFont="1" applyBorder="1" applyAlignment="1">
      <alignment horizontal="left" vertical="center" shrinkToFit="1"/>
    </xf>
    <xf numFmtId="38" fontId="4" fillId="0" borderId="9" xfId="1" applyFont="1" applyBorder="1" applyAlignment="1">
      <alignment vertical="center" shrinkToFit="1"/>
    </xf>
    <xf numFmtId="0" fontId="4" fillId="0" borderId="10" xfId="0" applyFont="1" applyBorder="1" applyAlignment="1">
      <alignment vertical="center" shrinkToFit="1"/>
    </xf>
    <xf numFmtId="0" fontId="4" fillId="0" borderId="1" xfId="0" applyFont="1" applyBorder="1" applyAlignment="1">
      <alignment vertical="center"/>
    </xf>
    <xf numFmtId="0" fontId="5" fillId="0" borderId="2" xfId="0" applyFont="1" applyBorder="1" applyAlignment="1">
      <alignment vertical="center" shrinkToFit="1"/>
    </xf>
    <xf numFmtId="0" fontId="4" fillId="0" borderId="11" xfId="0" applyFont="1" applyBorder="1" applyAlignment="1">
      <alignment horizontal="right" vertical="center" shrinkToFit="1"/>
    </xf>
    <xf numFmtId="0" fontId="4" fillId="0" borderId="12" xfId="0" applyFont="1" applyBorder="1" applyAlignment="1">
      <alignment vertical="center" shrinkToFit="1"/>
    </xf>
    <xf numFmtId="0" fontId="4" fillId="0" borderId="10" xfId="0" applyFont="1" applyBorder="1" applyAlignment="1">
      <alignment horizontal="center" vertical="center" shrinkToFit="1"/>
    </xf>
    <xf numFmtId="0" fontId="4" fillId="0" borderId="12" xfId="0" applyFont="1" applyBorder="1" applyAlignment="1">
      <alignment vertical="center"/>
    </xf>
    <xf numFmtId="0" fontId="5" fillId="0" borderId="10" xfId="0" applyFont="1" applyBorder="1" applyAlignment="1">
      <alignment vertical="center" shrinkToFit="1"/>
    </xf>
    <xf numFmtId="0" fontId="4" fillId="0" borderId="10" xfId="0" applyFont="1" applyBorder="1" applyAlignment="1">
      <alignment horizontal="left" vertical="center" shrinkToFit="1"/>
    </xf>
    <xf numFmtId="0" fontId="4" fillId="0" borderId="11" xfId="0" applyFont="1" applyBorder="1" applyAlignment="1">
      <alignment vertical="center" shrinkToFit="1"/>
    </xf>
    <xf numFmtId="0" fontId="4" fillId="0" borderId="7" xfId="0" applyFont="1" applyBorder="1" applyAlignment="1">
      <alignment horizontal="left" vertical="center" shrinkToFit="1"/>
    </xf>
    <xf numFmtId="38" fontId="4" fillId="0" borderId="13" xfId="1" applyFont="1" applyBorder="1" applyAlignment="1">
      <alignment horizontal="center" vertical="center" shrinkToFit="1"/>
    </xf>
    <xf numFmtId="0" fontId="4" fillId="0" borderId="14" xfId="0" applyFont="1" applyBorder="1" applyAlignment="1">
      <alignment vertical="center" shrinkToFit="1"/>
    </xf>
    <xf numFmtId="0" fontId="4" fillId="0" borderId="15" xfId="0" applyFont="1" applyBorder="1" applyAlignment="1">
      <alignment vertical="center" shrinkToFit="1"/>
    </xf>
    <xf numFmtId="0" fontId="4" fillId="0" borderId="0" xfId="0" applyFont="1" applyAlignment="1">
      <alignment vertical="center"/>
    </xf>
    <xf numFmtId="0" fontId="4" fillId="0" borderId="2" xfId="0" applyFont="1" applyBorder="1" applyAlignment="1">
      <alignment horizontal="right" vertical="center" shrinkToFit="1"/>
    </xf>
    <xf numFmtId="0" fontId="4" fillId="0" borderId="16" xfId="0" applyFont="1" applyBorder="1" applyAlignment="1">
      <alignment vertical="center" shrinkToFit="1"/>
    </xf>
    <xf numFmtId="0" fontId="4" fillId="0" borderId="17" xfId="0" applyFont="1" applyBorder="1" applyAlignment="1">
      <alignment vertical="center" shrinkToFit="1"/>
    </xf>
    <xf numFmtId="0" fontId="7" fillId="0" borderId="18" xfId="0" applyFont="1" applyBorder="1" applyAlignment="1">
      <alignment horizontal="center"/>
    </xf>
    <xf numFmtId="0" fontId="7" fillId="0" borderId="19" xfId="0" applyFont="1" applyBorder="1" applyAlignment="1">
      <alignment horizontal="center"/>
    </xf>
    <xf numFmtId="0" fontId="7" fillId="0" borderId="0" xfId="0" applyFont="1"/>
    <xf numFmtId="0" fontId="7" fillId="0" borderId="12" xfId="0" applyFont="1" applyBorder="1" applyAlignment="1">
      <alignment vertical="center"/>
    </xf>
    <xf numFmtId="0" fontId="4" fillId="0" borderId="2" xfId="0" applyFont="1" applyBorder="1" applyAlignment="1">
      <alignment horizontal="center"/>
    </xf>
    <xf numFmtId="38" fontId="4" fillId="0" borderId="10" xfId="1" applyFont="1" applyBorder="1"/>
    <xf numFmtId="0" fontId="4" fillId="0" borderId="2" xfId="0" applyFont="1" applyBorder="1"/>
    <xf numFmtId="0" fontId="4" fillId="0" borderId="13" xfId="0" applyFont="1" applyBorder="1" applyAlignment="1">
      <alignment horizontal="center"/>
    </xf>
    <xf numFmtId="38" fontId="4" fillId="0" borderId="9" xfId="1" applyFont="1" applyBorder="1"/>
    <xf numFmtId="0" fontId="4" fillId="0" borderId="20" xfId="0" applyFont="1" applyBorder="1" applyAlignment="1">
      <alignment vertical="center" shrinkToFit="1"/>
    </xf>
    <xf numFmtId="0" fontId="4" fillId="0" borderId="3" xfId="3" applyFont="1" applyBorder="1">
      <alignment vertical="center"/>
    </xf>
    <xf numFmtId="0" fontId="7" fillId="0" borderId="3" xfId="0" applyFont="1" applyBorder="1" applyAlignment="1">
      <alignment horizontal="center" vertical="center"/>
    </xf>
    <xf numFmtId="0" fontId="4" fillId="0" borderId="20" xfId="0" applyFont="1" applyBorder="1" applyAlignment="1">
      <alignment horizontal="center" vertical="center" shrinkToFit="1"/>
    </xf>
    <xf numFmtId="0" fontId="4" fillId="0" borderId="21" xfId="0" applyFont="1" applyBorder="1" applyAlignment="1">
      <alignment horizontal="center" vertical="center" shrinkToFit="1"/>
    </xf>
    <xf numFmtId="0" fontId="4" fillId="0" borderId="20" xfId="0" applyFont="1" applyBorder="1" applyAlignment="1">
      <alignment horizontal="left" vertical="center" shrinkToFit="1"/>
    </xf>
    <xf numFmtId="0" fontId="4" fillId="0" borderId="21" xfId="0" applyFont="1" applyBorder="1" applyAlignment="1">
      <alignment vertical="center" shrinkToFit="1"/>
    </xf>
    <xf numFmtId="0" fontId="8" fillId="0" borderId="0" xfId="0" applyFont="1" applyAlignment="1">
      <alignment horizontal="center" vertical="center"/>
    </xf>
    <xf numFmtId="49" fontId="7" fillId="0" borderId="0" xfId="0" applyNumberFormat="1" applyFont="1" applyAlignment="1">
      <alignment horizontal="center" vertical="center"/>
    </xf>
    <xf numFmtId="0" fontId="7" fillId="0" borderId="0" xfId="0" applyFont="1" applyAlignment="1">
      <alignment vertical="center"/>
    </xf>
    <xf numFmtId="0" fontId="9" fillId="0" borderId="0" xfId="0" applyFont="1" applyAlignment="1">
      <alignment shrinkToFit="1"/>
    </xf>
    <xf numFmtId="177" fontId="7" fillId="0" borderId="0" xfId="2" applyNumberFormat="1" applyFont="1" applyBorder="1" applyAlignment="1">
      <alignment horizontal="left"/>
    </xf>
    <xf numFmtId="0" fontId="7" fillId="0" borderId="8" xfId="0" applyFont="1" applyBorder="1" applyAlignment="1">
      <alignment vertical="center"/>
    </xf>
    <xf numFmtId="0" fontId="7" fillId="0" borderId="22" xfId="0" applyFont="1" applyBorder="1" applyAlignment="1">
      <alignment vertical="center"/>
    </xf>
    <xf numFmtId="0" fontId="7" fillId="0" borderId="0" xfId="0" applyFont="1" applyAlignment="1">
      <alignment horizontal="center" vertical="center"/>
    </xf>
    <xf numFmtId="0" fontId="4" fillId="0" borderId="3" xfId="0" applyFont="1" applyBorder="1" applyAlignment="1">
      <alignment horizontal="center" vertical="center"/>
    </xf>
    <xf numFmtId="0" fontId="7" fillId="0" borderId="3" xfId="0" applyFont="1" applyBorder="1" applyAlignment="1">
      <alignment horizontal="left" vertical="center"/>
    </xf>
    <xf numFmtId="49" fontId="7" fillId="0" borderId="3" xfId="0" applyNumberFormat="1" applyFont="1" applyBorder="1" applyAlignment="1">
      <alignment horizontal="center" vertical="center"/>
    </xf>
    <xf numFmtId="0" fontId="7" fillId="0" borderId="5" xfId="0" applyFont="1" applyBorder="1" applyAlignment="1">
      <alignment horizontal="left" vertical="center"/>
    </xf>
    <xf numFmtId="0" fontId="7" fillId="0" borderId="3" xfId="0" applyFont="1" applyBorder="1" applyAlignment="1">
      <alignment horizontal="center" vertical="center" shrinkToFit="1"/>
    </xf>
    <xf numFmtId="177" fontId="7" fillId="0" borderId="0" xfId="0" applyNumberFormat="1" applyFont="1" applyAlignment="1">
      <alignment vertical="center"/>
    </xf>
    <xf numFmtId="177" fontId="7" fillId="0" borderId="0" xfId="2" applyNumberFormat="1" applyFont="1" applyAlignment="1">
      <alignment vertical="center"/>
    </xf>
    <xf numFmtId="177" fontId="2" fillId="0" borderId="20" xfId="2" applyNumberFormat="1" applyFont="1" applyBorder="1" applyAlignment="1">
      <alignment vertical="center"/>
    </xf>
    <xf numFmtId="177" fontId="2" fillId="0" borderId="23" xfId="2" applyNumberFormat="1" applyFont="1" applyBorder="1" applyAlignment="1">
      <alignment vertical="center"/>
    </xf>
    <xf numFmtId="0" fontId="2" fillId="0" borderId="23" xfId="0" applyFont="1" applyBorder="1" applyAlignment="1">
      <alignment vertical="center"/>
    </xf>
    <xf numFmtId="177" fontId="2" fillId="0" borderId="3" xfId="2" applyNumberFormat="1" applyFont="1" applyBorder="1" applyAlignment="1">
      <alignment horizontal="right" vertical="center"/>
    </xf>
    <xf numFmtId="177" fontId="2" fillId="0" borderId="20" xfId="2" applyNumberFormat="1" applyFont="1" applyFill="1" applyBorder="1" applyAlignment="1">
      <alignment vertical="center"/>
    </xf>
    <xf numFmtId="177" fontId="2" fillId="0" borderId="23" xfId="2" applyNumberFormat="1" applyFont="1" applyFill="1" applyBorder="1" applyAlignment="1">
      <alignment vertical="center"/>
    </xf>
    <xf numFmtId="49" fontId="4" fillId="0" borderId="23" xfId="0" applyNumberFormat="1" applyFont="1" applyBorder="1" applyAlignment="1">
      <alignment horizontal="center" vertical="center"/>
    </xf>
    <xf numFmtId="177" fontId="2" fillId="0" borderId="3" xfId="2" applyNumberFormat="1" applyFont="1" applyBorder="1" applyAlignment="1">
      <alignment vertical="center"/>
    </xf>
    <xf numFmtId="177" fontId="2" fillId="0" borderId="3" xfId="2" applyNumberFormat="1" applyFont="1" applyFill="1" applyBorder="1" applyAlignment="1">
      <alignment vertical="center"/>
    </xf>
    <xf numFmtId="0" fontId="2" fillId="0" borderId="3" xfId="0" applyFont="1" applyBorder="1" applyAlignment="1">
      <alignment vertical="center"/>
    </xf>
    <xf numFmtId="0" fontId="2" fillId="0" borderId="24" xfId="0" applyFont="1" applyBorder="1" applyAlignment="1">
      <alignment horizontal="center" vertical="center"/>
    </xf>
    <xf numFmtId="0" fontId="2" fillId="0" borderId="5" xfId="0" applyFont="1" applyBorder="1" applyAlignment="1">
      <alignment horizontal="center" vertical="center"/>
    </xf>
    <xf numFmtId="0" fontId="4" fillId="0" borderId="3" xfId="3" applyFont="1" applyBorder="1" applyAlignment="1">
      <alignment vertical="center" shrinkToFit="1"/>
    </xf>
    <xf numFmtId="38" fontId="4" fillId="0" borderId="3" xfId="1" applyFont="1" applyBorder="1" applyAlignment="1">
      <alignment shrinkToFit="1"/>
    </xf>
    <xf numFmtId="3" fontId="4" fillId="0" borderId="3" xfId="0" applyNumberFormat="1" applyFont="1" applyBorder="1" applyAlignment="1">
      <alignment vertical="center" shrinkToFit="1"/>
    </xf>
    <xf numFmtId="177" fontId="2" fillId="0" borderId="3" xfId="2" applyNumberFormat="1" applyFont="1" applyFill="1" applyBorder="1" applyAlignment="1">
      <alignment horizontal="right" vertical="center"/>
    </xf>
    <xf numFmtId="0" fontId="4" fillId="0" borderId="20" xfId="6" applyFont="1" applyBorder="1">
      <alignment vertical="center"/>
    </xf>
    <xf numFmtId="38" fontId="10" fillId="0" borderId="0" xfId="1" applyFont="1" applyBorder="1" applyAlignment="1">
      <alignment vertical="center" shrinkToFit="1"/>
    </xf>
    <xf numFmtId="38" fontId="4" fillId="0" borderId="0" xfId="1" applyFont="1" applyBorder="1" applyAlignment="1">
      <alignment horizontal="center" vertical="center" shrinkToFit="1"/>
    </xf>
    <xf numFmtId="3" fontId="13" fillId="0" borderId="3" xfId="0" applyNumberFormat="1" applyFont="1" applyBorder="1" applyAlignment="1">
      <alignment vertical="center"/>
    </xf>
    <xf numFmtId="0" fontId="7" fillId="0" borderId="20" xfId="0" applyFont="1" applyBorder="1" applyAlignment="1">
      <alignment horizontal="center" vertic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7" fillId="0" borderId="5" xfId="0" applyFont="1" applyBorder="1" applyAlignment="1">
      <alignment horizontal="center" vertical="center"/>
    </xf>
    <xf numFmtId="0" fontId="9" fillId="0" borderId="0" xfId="0" applyFont="1" applyAlignment="1">
      <alignment horizontal="center" shrinkToFit="1"/>
    </xf>
    <xf numFmtId="0" fontId="4" fillId="0" borderId="0" xfId="0" applyFont="1" applyAlignment="1">
      <alignment horizontal="right" vertical="center"/>
    </xf>
    <xf numFmtId="31" fontId="4" fillId="0" borderId="0" xfId="0" applyNumberFormat="1" applyFont="1" applyAlignment="1">
      <alignment horizontal="right"/>
    </xf>
    <xf numFmtId="31" fontId="4" fillId="0" borderId="8" xfId="0" applyNumberFormat="1" applyFont="1" applyBorder="1" applyAlignment="1">
      <alignment horizontal="right"/>
    </xf>
    <xf numFmtId="177" fontId="7" fillId="0" borderId="0" xfId="2" applyNumberFormat="1" applyFont="1" applyBorder="1" applyAlignment="1">
      <alignment horizontal="center"/>
    </xf>
    <xf numFmtId="177" fontId="7" fillId="0" borderId="8" xfId="2" applyNumberFormat="1" applyFont="1" applyBorder="1" applyAlignment="1">
      <alignment horizontal="center"/>
    </xf>
    <xf numFmtId="177" fontId="7" fillId="0" borderId="24" xfId="2" applyNumberFormat="1" applyFont="1" applyBorder="1" applyAlignment="1">
      <alignment horizontal="center" vertical="center"/>
    </xf>
    <xf numFmtId="177" fontId="7" fillId="0" borderId="5" xfId="2" applyNumberFormat="1" applyFont="1" applyBorder="1" applyAlignment="1">
      <alignment horizontal="center" vertical="center"/>
    </xf>
    <xf numFmtId="0" fontId="7" fillId="0" borderId="22" xfId="0" applyFont="1" applyBorder="1" applyAlignment="1">
      <alignment horizontal="center" vertical="center"/>
    </xf>
    <xf numFmtId="0" fontId="8" fillId="0" borderId="24" xfId="0" applyFont="1" applyBorder="1" applyAlignment="1">
      <alignment horizontal="center" vertical="center"/>
    </xf>
    <xf numFmtId="0" fontId="8" fillId="0" borderId="5" xfId="0" applyFont="1" applyBorder="1" applyAlignment="1">
      <alignment horizontal="center" vertical="center"/>
    </xf>
    <xf numFmtId="49" fontId="2" fillId="0" borderId="24" xfId="0" applyNumberFormat="1" applyFont="1" applyBorder="1" applyAlignment="1">
      <alignment horizontal="center" vertical="center" wrapText="1"/>
    </xf>
    <xf numFmtId="49" fontId="7" fillId="0" borderId="5" xfId="0" applyNumberFormat="1" applyFont="1" applyBorder="1" applyAlignment="1">
      <alignment horizontal="center" vertical="center" wrapText="1"/>
    </xf>
    <xf numFmtId="38" fontId="4" fillId="0" borderId="3" xfId="1" applyFont="1" applyBorder="1" applyAlignment="1">
      <alignment horizontal="center" vertical="center" shrinkToFit="1"/>
    </xf>
    <xf numFmtId="0" fontId="7" fillId="0" borderId="25" xfId="0" applyFont="1" applyBorder="1" applyAlignment="1">
      <alignment horizontal="center"/>
    </xf>
    <xf numFmtId="0" fontId="7" fillId="0" borderId="18" xfId="0" applyFont="1" applyBorder="1" applyAlignment="1">
      <alignment horizontal="center"/>
    </xf>
    <xf numFmtId="0" fontId="7" fillId="0" borderId="28" xfId="0" applyFont="1" applyBorder="1" applyAlignment="1">
      <alignment horizontal="center" vertical="center"/>
    </xf>
    <xf numFmtId="0" fontId="7" fillId="0" borderId="3" xfId="0" applyFont="1" applyBorder="1" applyAlignment="1">
      <alignment horizontal="center" vertical="center"/>
    </xf>
    <xf numFmtId="0" fontId="7" fillId="0" borderId="29" xfId="0" applyFont="1" applyBorder="1" applyAlignment="1">
      <alignment horizontal="center" vertical="center"/>
    </xf>
    <xf numFmtId="0" fontId="7" fillId="0" borderId="4" xfId="0" applyFont="1" applyBorder="1" applyAlignment="1">
      <alignment horizontal="center" vertical="center"/>
    </xf>
    <xf numFmtId="0" fontId="7" fillId="0" borderId="1"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2" xfId="0" applyFont="1" applyBorder="1" applyAlignment="1">
      <alignment horizontal="center" vertical="center"/>
    </xf>
    <xf numFmtId="0" fontId="7" fillId="0" borderId="0" xfId="0" applyFont="1" applyAlignment="1">
      <alignment horizontal="center" vertical="center"/>
    </xf>
    <xf numFmtId="0" fontId="7" fillId="0" borderId="10" xfId="0" applyFont="1" applyBorder="1" applyAlignment="1">
      <alignment horizontal="center" vertical="center"/>
    </xf>
    <xf numFmtId="0" fontId="7" fillId="0" borderId="13" xfId="0" applyFont="1" applyBorder="1" applyAlignment="1">
      <alignment horizontal="center" vertical="center"/>
    </xf>
    <xf numFmtId="0" fontId="7" fillId="0" borderId="30" xfId="0" applyFont="1" applyBorder="1" applyAlignment="1">
      <alignment horizontal="center" vertical="center"/>
    </xf>
    <xf numFmtId="0" fontId="7" fillId="0" borderId="9" xfId="0" applyFont="1" applyBorder="1" applyAlignment="1">
      <alignment horizontal="center" vertical="center"/>
    </xf>
    <xf numFmtId="0" fontId="4" fillId="2" borderId="0" xfId="0" applyFont="1" applyFill="1" applyAlignment="1">
      <alignment horizontal="center" vertical="top"/>
    </xf>
    <xf numFmtId="31" fontId="4" fillId="0" borderId="0" xfId="0" applyNumberFormat="1" applyFont="1" applyAlignment="1">
      <alignment horizontal="center" vertical="top"/>
    </xf>
    <xf numFmtId="0" fontId="7" fillId="0" borderId="26" xfId="0" applyFont="1" applyBorder="1" applyAlignment="1">
      <alignment horizontal="center" vertical="center"/>
    </xf>
    <xf numFmtId="0" fontId="7" fillId="0" borderId="27" xfId="0" applyFont="1" applyBorder="1" applyAlignment="1">
      <alignment horizontal="center" vertical="center"/>
    </xf>
    <xf numFmtId="176" fontId="8" fillId="0" borderId="1" xfId="1" applyNumberFormat="1" applyFont="1" applyBorder="1" applyAlignment="1">
      <alignment horizontal="right" vertical="center"/>
    </xf>
    <xf numFmtId="176" fontId="8" fillId="0" borderId="11" xfId="1" applyNumberFormat="1" applyFont="1" applyBorder="1" applyAlignment="1">
      <alignment horizontal="right" vertical="center"/>
    </xf>
    <xf numFmtId="176" fontId="8" fillId="0" borderId="2" xfId="1" applyNumberFormat="1" applyFont="1" applyBorder="1" applyAlignment="1">
      <alignment horizontal="right" vertical="center"/>
    </xf>
    <xf numFmtId="176" fontId="8" fillId="0" borderId="0" xfId="1" applyNumberFormat="1" applyFont="1" applyBorder="1" applyAlignment="1">
      <alignment horizontal="right" vertical="center"/>
    </xf>
    <xf numFmtId="176" fontId="8" fillId="0" borderId="13" xfId="1" applyNumberFormat="1" applyFont="1" applyBorder="1" applyAlignment="1">
      <alignment horizontal="right" vertical="center"/>
    </xf>
    <xf numFmtId="176" fontId="8" fillId="0" borderId="30" xfId="1" applyNumberFormat="1" applyFont="1" applyBorder="1" applyAlignment="1">
      <alignment horizontal="right" vertical="center"/>
    </xf>
    <xf numFmtId="38" fontId="10" fillId="0" borderId="8" xfId="1" applyFont="1" applyBorder="1" applyAlignment="1">
      <alignment horizontal="center" vertical="center" shrinkToFit="1"/>
    </xf>
    <xf numFmtId="38" fontId="4" fillId="0" borderId="5" xfId="1" applyFont="1" applyBorder="1" applyAlignment="1">
      <alignment horizontal="center" vertical="center" shrinkToFit="1"/>
    </xf>
    <xf numFmtId="0" fontId="4" fillId="0" borderId="20" xfId="0" applyFont="1" applyBorder="1" applyAlignment="1">
      <alignment horizontal="center" vertical="center" shrinkToFit="1"/>
    </xf>
    <xf numFmtId="0" fontId="4" fillId="0" borderId="22" xfId="0" applyFont="1" applyBorder="1" applyAlignment="1">
      <alignment horizontal="center" vertical="center" shrinkToFit="1"/>
    </xf>
    <xf numFmtId="0" fontId="4" fillId="0" borderId="23" xfId="0" applyFont="1" applyBorder="1" applyAlignment="1">
      <alignment horizontal="center" vertical="center" shrinkToFit="1"/>
    </xf>
  </cellXfs>
  <cellStyles count="9">
    <cellStyle name="桁区切り" xfId="1" builtinId="6"/>
    <cellStyle name="桁区切り 2" xfId="2" xr:uid="{2B9F1DD3-28F0-404D-BC53-86BD8AA286CE}"/>
    <cellStyle name="標準" xfId="0" builtinId="0"/>
    <cellStyle name="標準 2" xfId="3" xr:uid="{8CE4313A-62EF-4D58-B8FB-B572CC1A36A3}"/>
    <cellStyle name="標準 2 2" xfId="4" xr:uid="{B9EAB387-A5C8-46A8-96A9-C609B4383AF6}"/>
    <cellStyle name="標準 3" xfId="5" xr:uid="{D5D2913A-0081-4273-8FD7-AE4694937B95}"/>
    <cellStyle name="標準 3 2" xfId="6" xr:uid="{AD9BEE84-023C-49F8-8D3E-D5364B59843A}"/>
    <cellStyle name="標準 4" xfId="7" xr:uid="{D07AFFCB-B2C4-436D-9782-17AE216BE15D}"/>
    <cellStyle name="標準 5" xfId="8" xr:uid="{842C7289-EDBD-4FEF-BD82-095E6DAC1EC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9525</xdr:rowOff>
    </xdr:from>
    <xdr:to>
      <xdr:col>2</xdr:col>
      <xdr:colOff>0</xdr:colOff>
      <xdr:row>11</xdr:row>
      <xdr:rowOff>0</xdr:rowOff>
    </xdr:to>
    <xdr:sp macro="" textlink="">
      <xdr:nvSpPr>
        <xdr:cNvPr id="1026" name="Line 3">
          <a:extLst>
            <a:ext uri="{FF2B5EF4-FFF2-40B4-BE49-F238E27FC236}">
              <a16:creationId xmlns:a16="http://schemas.microsoft.com/office/drawing/2014/main" id="{825EDFC2-4CAE-0F22-D57C-515B520DA3A1}"/>
            </a:ext>
          </a:extLst>
        </xdr:cNvPr>
        <xdr:cNvSpPr>
          <a:spLocks noChangeShapeType="1"/>
        </xdr:cNvSpPr>
      </xdr:nvSpPr>
      <xdr:spPr bwMode="auto">
        <a:xfrm flipH="1" flipV="1">
          <a:off x="0" y="1209675"/>
          <a:ext cx="1619250" cy="476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7</xdr:row>
      <xdr:rowOff>0</xdr:rowOff>
    </xdr:from>
    <xdr:to>
      <xdr:col>1</xdr:col>
      <xdr:colOff>0</xdr:colOff>
      <xdr:row>7</xdr:row>
      <xdr:rowOff>0</xdr:rowOff>
    </xdr:to>
    <xdr:sp macro="" textlink="">
      <xdr:nvSpPr>
        <xdr:cNvPr id="2051" name="Line 3">
          <a:extLst>
            <a:ext uri="{FF2B5EF4-FFF2-40B4-BE49-F238E27FC236}">
              <a16:creationId xmlns:a16="http://schemas.microsoft.com/office/drawing/2014/main" id="{B7DCD56B-768B-DC11-898C-223AA35777DA}"/>
            </a:ext>
          </a:extLst>
        </xdr:cNvPr>
        <xdr:cNvSpPr>
          <a:spLocks noChangeShapeType="1"/>
        </xdr:cNvSpPr>
      </xdr:nvSpPr>
      <xdr:spPr bwMode="auto">
        <a:xfrm flipH="1" flipV="1">
          <a:off x="0" y="1104900"/>
          <a:ext cx="962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8</xdr:row>
      <xdr:rowOff>9525</xdr:rowOff>
    </xdr:from>
    <xdr:to>
      <xdr:col>2</xdr:col>
      <xdr:colOff>0</xdr:colOff>
      <xdr:row>11</xdr:row>
      <xdr:rowOff>0</xdr:rowOff>
    </xdr:to>
    <xdr:sp macro="" textlink="">
      <xdr:nvSpPr>
        <xdr:cNvPr id="2052" name="Line 32">
          <a:extLst>
            <a:ext uri="{FF2B5EF4-FFF2-40B4-BE49-F238E27FC236}">
              <a16:creationId xmlns:a16="http://schemas.microsoft.com/office/drawing/2014/main" id="{3012A18F-0EDB-4114-7C01-8DCC7C98EB06}"/>
            </a:ext>
          </a:extLst>
        </xdr:cNvPr>
        <xdr:cNvSpPr>
          <a:spLocks noChangeShapeType="1"/>
        </xdr:cNvSpPr>
      </xdr:nvSpPr>
      <xdr:spPr bwMode="auto">
        <a:xfrm flipH="1" flipV="1">
          <a:off x="0" y="1219200"/>
          <a:ext cx="1619250" cy="476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xdr:row>
      <xdr:rowOff>9525</xdr:rowOff>
    </xdr:from>
    <xdr:to>
      <xdr:col>2</xdr:col>
      <xdr:colOff>0</xdr:colOff>
      <xdr:row>11</xdr:row>
      <xdr:rowOff>0</xdr:rowOff>
    </xdr:to>
    <xdr:sp macro="" textlink="">
      <xdr:nvSpPr>
        <xdr:cNvPr id="3074" name="Line 32">
          <a:extLst>
            <a:ext uri="{FF2B5EF4-FFF2-40B4-BE49-F238E27FC236}">
              <a16:creationId xmlns:a16="http://schemas.microsoft.com/office/drawing/2014/main" id="{6B6757C1-3E55-F268-6CAA-7CB4004AA5F0}"/>
            </a:ext>
          </a:extLst>
        </xdr:cNvPr>
        <xdr:cNvSpPr>
          <a:spLocks noChangeShapeType="1"/>
        </xdr:cNvSpPr>
      </xdr:nvSpPr>
      <xdr:spPr bwMode="auto">
        <a:xfrm flipH="1" flipV="1">
          <a:off x="0" y="1209675"/>
          <a:ext cx="1619250" cy="476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8</xdr:row>
      <xdr:rowOff>9525</xdr:rowOff>
    </xdr:from>
    <xdr:to>
      <xdr:col>2</xdr:col>
      <xdr:colOff>0</xdr:colOff>
      <xdr:row>11</xdr:row>
      <xdr:rowOff>0</xdr:rowOff>
    </xdr:to>
    <xdr:sp macro="" textlink="">
      <xdr:nvSpPr>
        <xdr:cNvPr id="4098" name="Line 33">
          <a:extLst>
            <a:ext uri="{FF2B5EF4-FFF2-40B4-BE49-F238E27FC236}">
              <a16:creationId xmlns:a16="http://schemas.microsoft.com/office/drawing/2014/main" id="{88EB7981-C148-65B5-20CC-1E1A5B8FA63E}"/>
            </a:ext>
          </a:extLst>
        </xdr:cNvPr>
        <xdr:cNvSpPr>
          <a:spLocks noChangeShapeType="1"/>
        </xdr:cNvSpPr>
      </xdr:nvSpPr>
      <xdr:spPr bwMode="auto">
        <a:xfrm flipH="1" flipV="1">
          <a:off x="0" y="1209675"/>
          <a:ext cx="1619250" cy="476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8</xdr:row>
      <xdr:rowOff>9525</xdr:rowOff>
    </xdr:from>
    <xdr:to>
      <xdr:col>2</xdr:col>
      <xdr:colOff>0</xdr:colOff>
      <xdr:row>11</xdr:row>
      <xdr:rowOff>0</xdr:rowOff>
    </xdr:to>
    <xdr:sp macro="" textlink="">
      <xdr:nvSpPr>
        <xdr:cNvPr id="5122" name="Line 32">
          <a:extLst>
            <a:ext uri="{FF2B5EF4-FFF2-40B4-BE49-F238E27FC236}">
              <a16:creationId xmlns:a16="http://schemas.microsoft.com/office/drawing/2014/main" id="{B4B7CD9E-A561-EB9A-FE17-74AD56A3D2C3}"/>
            </a:ext>
          </a:extLst>
        </xdr:cNvPr>
        <xdr:cNvSpPr>
          <a:spLocks noChangeShapeType="1"/>
        </xdr:cNvSpPr>
      </xdr:nvSpPr>
      <xdr:spPr bwMode="auto">
        <a:xfrm flipH="1" flipV="1">
          <a:off x="0" y="1209675"/>
          <a:ext cx="1619250" cy="476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8</xdr:row>
      <xdr:rowOff>9525</xdr:rowOff>
    </xdr:from>
    <xdr:to>
      <xdr:col>2</xdr:col>
      <xdr:colOff>0</xdr:colOff>
      <xdr:row>11</xdr:row>
      <xdr:rowOff>0</xdr:rowOff>
    </xdr:to>
    <xdr:sp macro="" textlink="">
      <xdr:nvSpPr>
        <xdr:cNvPr id="6146" name="Line 32">
          <a:extLst>
            <a:ext uri="{FF2B5EF4-FFF2-40B4-BE49-F238E27FC236}">
              <a16:creationId xmlns:a16="http://schemas.microsoft.com/office/drawing/2014/main" id="{DB6FBCC0-D574-9788-C348-5F0142EDA25D}"/>
            </a:ext>
          </a:extLst>
        </xdr:cNvPr>
        <xdr:cNvSpPr>
          <a:spLocks noChangeShapeType="1"/>
        </xdr:cNvSpPr>
      </xdr:nvSpPr>
      <xdr:spPr bwMode="auto">
        <a:xfrm flipH="1" flipV="1">
          <a:off x="0" y="1209675"/>
          <a:ext cx="1619250" cy="476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8</xdr:row>
      <xdr:rowOff>9525</xdr:rowOff>
    </xdr:from>
    <xdr:to>
      <xdr:col>2</xdr:col>
      <xdr:colOff>0</xdr:colOff>
      <xdr:row>11</xdr:row>
      <xdr:rowOff>0</xdr:rowOff>
    </xdr:to>
    <xdr:sp macro="" textlink="">
      <xdr:nvSpPr>
        <xdr:cNvPr id="7172" name="Line 32">
          <a:extLst>
            <a:ext uri="{FF2B5EF4-FFF2-40B4-BE49-F238E27FC236}">
              <a16:creationId xmlns:a16="http://schemas.microsoft.com/office/drawing/2014/main" id="{8969CC1C-E9A7-E3EF-B6F0-FC35BA8F3F88}"/>
            </a:ext>
          </a:extLst>
        </xdr:cNvPr>
        <xdr:cNvSpPr>
          <a:spLocks noChangeShapeType="1"/>
        </xdr:cNvSpPr>
      </xdr:nvSpPr>
      <xdr:spPr bwMode="auto">
        <a:xfrm flipH="1" flipV="1">
          <a:off x="0" y="1209675"/>
          <a:ext cx="1619250" cy="476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8</xdr:row>
      <xdr:rowOff>9525</xdr:rowOff>
    </xdr:from>
    <xdr:to>
      <xdr:col>2</xdr:col>
      <xdr:colOff>0</xdr:colOff>
      <xdr:row>11</xdr:row>
      <xdr:rowOff>0</xdr:rowOff>
    </xdr:to>
    <xdr:sp macro="" textlink="">
      <xdr:nvSpPr>
        <xdr:cNvPr id="8194" name="Line 32">
          <a:extLst>
            <a:ext uri="{FF2B5EF4-FFF2-40B4-BE49-F238E27FC236}">
              <a16:creationId xmlns:a16="http://schemas.microsoft.com/office/drawing/2014/main" id="{1FA3B53D-207E-2BD5-9528-4008D08BBB38}"/>
            </a:ext>
          </a:extLst>
        </xdr:cNvPr>
        <xdr:cNvSpPr>
          <a:spLocks noChangeShapeType="1"/>
        </xdr:cNvSpPr>
      </xdr:nvSpPr>
      <xdr:spPr bwMode="auto">
        <a:xfrm flipH="1" flipV="1">
          <a:off x="0" y="1209675"/>
          <a:ext cx="1619250" cy="476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0</xdr:colOff>
      <xdr:row>59</xdr:row>
      <xdr:rowOff>0</xdr:rowOff>
    </xdr:from>
    <xdr:to>
      <xdr:col>6</xdr:col>
      <xdr:colOff>0</xdr:colOff>
      <xdr:row>59</xdr:row>
      <xdr:rowOff>0</xdr:rowOff>
    </xdr:to>
    <xdr:sp macro="" textlink="">
      <xdr:nvSpPr>
        <xdr:cNvPr id="9228" name="Line 20">
          <a:extLst>
            <a:ext uri="{FF2B5EF4-FFF2-40B4-BE49-F238E27FC236}">
              <a16:creationId xmlns:a16="http://schemas.microsoft.com/office/drawing/2014/main" id="{C5C70A27-1B3C-9006-5320-A259B894D99D}"/>
            </a:ext>
          </a:extLst>
        </xdr:cNvPr>
        <xdr:cNvSpPr>
          <a:spLocks noChangeShapeType="1"/>
        </xdr:cNvSpPr>
      </xdr:nvSpPr>
      <xdr:spPr bwMode="auto">
        <a:xfrm flipH="1" flipV="1">
          <a:off x="3895725" y="8505825"/>
          <a:ext cx="962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59</xdr:row>
      <xdr:rowOff>0</xdr:rowOff>
    </xdr:from>
    <xdr:to>
      <xdr:col>6</xdr:col>
      <xdr:colOff>0</xdr:colOff>
      <xdr:row>59</xdr:row>
      <xdr:rowOff>0</xdr:rowOff>
    </xdr:to>
    <xdr:sp macro="" textlink="">
      <xdr:nvSpPr>
        <xdr:cNvPr id="9229" name="Line 21">
          <a:extLst>
            <a:ext uri="{FF2B5EF4-FFF2-40B4-BE49-F238E27FC236}">
              <a16:creationId xmlns:a16="http://schemas.microsoft.com/office/drawing/2014/main" id="{E3F2401F-99F9-29F9-C099-4DC82C43A906}"/>
            </a:ext>
          </a:extLst>
        </xdr:cNvPr>
        <xdr:cNvSpPr>
          <a:spLocks noChangeShapeType="1"/>
        </xdr:cNvSpPr>
      </xdr:nvSpPr>
      <xdr:spPr bwMode="auto">
        <a:xfrm flipH="1" flipV="1">
          <a:off x="3895725" y="8505825"/>
          <a:ext cx="962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59</xdr:row>
      <xdr:rowOff>0</xdr:rowOff>
    </xdr:from>
    <xdr:to>
      <xdr:col>1</xdr:col>
      <xdr:colOff>0</xdr:colOff>
      <xdr:row>59</xdr:row>
      <xdr:rowOff>0</xdr:rowOff>
    </xdr:to>
    <xdr:sp macro="" textlink="">
      <xdr:nvSpPr>
        <xdr:cNvPr id="9230" name="Line 24">
          <a:extLst>
            <a:ext uri="{FF2B5EF4-FFF2-40B4-BE49-F238E27FC236}">
              <a16:creationId xmlns:a16="http://schemas.microsoft.com/office/drawing/2014/main" id="{3AF85F0D-384F-8FC7-6376-2ADFFCBB8219}"/>
            </a:ext>
          </a:extLst>
        </xdr:cNvPr>
        <xdr:cNvSpPr>
          <a:spLocks noChangeShapeType="1"/>
        </xdr:cNvSpPr>
      </xdr:nvSpPr>
      <xdr:spPr bwMode="auto">
        <a:xfrm flipH="1" flipV="1">
          <a:off x="0" y="8505825"/>
          <a:ext cx="962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59</xdr:row>
      <xdr:rowOff>0</xdr:rowOff>
    </xdr:from>
    <xdr:to>
      <xdr:col>1</xdr:col>
      <xdr:colOff>0</xdr:colOff>
      <xdr:row>59</xdr:row>
      <xdr:rowOff>0</xdr:rowOff>
    </xdr:to>
    <xdr:sp macro="" textlink="">
      <xdr:nvSpPr>
        <xdr:cNvPr id="9231" name="Line 25">
          <a:extLst>
            <a:ext uri="{FF2B5EF4-FFF2-40B4-BE49-F238E27FC236}">
              <a16:creationId xmlns:a16="http://schemas.microsoft.com/office/drawing/2014/main" id="{094B086D-8857-864A-0C26-3E0E7D5115AA}"/>
            </a:ext>
          </a:extLst>
        </xdr:cNvPr>
        <xdr:cNvSpPr>
          <a:spLocks noChangeShapeType="1"/>
        </xdr:cNvSpPr>
      </xdr:nvSpPr>
      <xdr:spPr bwMode="auto">
        <a:xfrm flipH="1" flipV="1">
          <a:off x="0" y="8505825"/>
          <a:ext cx="962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59</xdr:row>
      <xdr:rowOff>0</xdr:rowOff>
    </xdr:from>
    <xdr:to>
      <xdr:col>1</xdr:col>
      <xdr:colOff>0</xdr:colOff>
      <xdr:row>59</xdr:row>
      <xdr:rowOff>0</xdr:rowOff>
    </xdr:to>
    <xdr:sp macro="" textlink="">
      <xdr:nvSpPr>
        <xdr:cNvPr id="9232" name="Line 26">
          <a:extLst>
            <a:ext uri="{FF2B5EF4-FFF2-40B4-BE49-F238E27FC236}">
              <a16:creationId xmlns:a16="http://schemas.microsoft.com/office/drawing/2014/main" id="{A6005E19-A907-B408-47D1-06BD1A4ACCE2}"/>
            </a:ext>
          </a:extLst>
        </xdr:cNvPr>
        <xdr:cNvSpPr>
          <a:spLocks noChangeShapeType="1"/>
        </xdr:cNvSpPr>
      </xdr:nvSpPr>
      <xdr:spPr bwMode="auto">
        <a:xfrm flipH="1" flipV="1">
          <a:off x="0" y="8505825"/>
          <a:ext cx="962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59</xdr:row>
      <xdr:rowOff>0</xdr:rowOff>
    </xdr:from>
    <xdr:to>
      <xdr:col>1</xdr:col>
      <xdr:colOff>0</xdr:colOff>
      <xdr:row>59</xdr:row>
      <xdr:rowOff>0</xdr:rowOff>
    </xdr:to>
    <xdr:sp macro="" textlink="">
      <xdr:nvSpPr>
        <xdr:cNvPr id="9233" name="Line 27">
          <a:extLst>
            <a:ext uri="{FF2B5EF4-FFF2-40B4-BE49-F238E27FC236}">
              <a16:creationId xmlns:a16="http://schemas.microsoft.com/office/drawing/2014/main" id="{7C191A89-4D7E-9343-1928-8A34E1C5E7E5}"/>
            </a:ext>
          </a:extLst>
        </xdr:cNvPr>
        <xdr:cNvSpPr>
          <a:spLocks noChangeShapeType="1"/>
        </xdr:cNvSpPr>
      </xdr:nvSpPr>
      <xdr:spPr bwMode="auto">
        <a:xfrm flipH="1" flipV="1">
          <a:off x="0" y="8505825"/>
          <a:ext cx="962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59</xdr:row>
      <xdr:rowOff>0</xdr:rowOff>
    </xdr:from>
    <xdr:to>
      <xdr:col>1</xdr:col>
      <xdr:colOff>0</xdr:colOff>
      <xdr:row>59</xdr:row>
      <xdr:rowOff>0</xdr:rowOff>
    </xdr:to>
    <xdr:sp macro="" textlink="">
      <xdr:nvSpPr>
        <xdr:cNvPr id="9234" name="Line 28">
          <a:extLst>
            <a:ext uri="{FF2B5EF4-FFF2-40B4-BE49-F238E27FC236}">
              <a16:creationId xmlns:a16="http://schemas.microsoft.com/office/drawing/2014/main" id="{30853738-00A2-8036-2A3E-FB20E2E7C2D3}"/>
            </a:ext>
          </a:extLst>
        </xdr:cNvPr>
        <xdr:cNvSpPr>
          <a:spLocks noChangeShapeType="1"/>
        </xdr:cNvSpPr>
      </xdr:nvSpPr>
      <xdr:spPr bwMode="auto">
        <a:xfrm flipH="1" flipV="1">
          <a:off x="0" y="8505825"/>
          <a:ext cx="962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59</xdr:row>
      <xdr:rowOff>0</xdr:rowOff>
    </xdr:from>
    <xdr:to>
      <xdr:col>1</xdr:col>
      <xdr:colOff>0</xdr:colOff>
      <xdr:row>59</xdr:row>
      <xdr:rowOff>0</xdr:rowOff>
    </xdr:to>
    <xdr:sp macro="" textlink="">
      <xdr:nvSpPr>
        <xdr:cNvPr id="9235" name="Line 29">
          <a:extLst>
            <a:ext uri="{FF2B5EF4-FFF2-40B4-BE49-F238E27FC236}">
              <a16:creationId xmlns:a16="http://schemas.microsoft.com/office/drawing/2014/main" id="{952723B0-EB0E-2B9D-8C1A-BDC0CF3FB384}"/>
            </a:ext>
          </a:extLst>
        </xdr:cNvPr>
        <xdr:cNvSpPr>
          <a:spLocks noChangeShapeType="1"/>
        </xdr:cNvSpPr>
      </xdr:nvSpPr>
      <xdr:spPr bwMode="auto">
        <a:xfrm flipH="1" flipV="1">
          <a:off x="0" y="8505825"/>
          <a:ext cx="962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59</xdr:row>
      <xdr:rowOff>0</xdr:rowOff>
    </xdr:from>
    <xdr:to>
      <xdr:col>1</xdr:col>
      <xdr:colOff>0</xdr:colOff>
      <xdr:row>59</xdr:row>
      <xdr:rowOff>0</xdr:rowOff>
    </xdr:to>
    <xdr:sp macro="" textlink="">
      <xdr:nvSpPr>
        <xdr:cNvPr id="9236" name="Line 30">
          <a:extLst>
            <a:ext uri="{FF2B5EF4-FFF2-40B4-BE49-F238E27FC236}">
              <a16:creationId xmlns:a16="http://schemas.microsoft.com/office/drawing/2014/main" id="{D44CD6DA-D547-56F1-E09A-7C9535C8376C}"/>
            </a:ext>
          </a:extLst>
        </xdr:cNvPr>
        <xdr:cNvSpPr>
          <a:spLocks noChangeShapeType="1"/>
        </xdr:cNvSpPr>
      </xdr:nvSpPr>
      <xdr:spPr bwMode="auto">
        <a:xfrm flipH="1" flipV="1">
          <a:off x="0" y="8505825"/>
          <a:ext cx="962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59</xdr:row>
      <xdr:rowOff>0</xdr:rowOff>
    </xdr:from>
    <xdr:to>
      <xdr:col>1</xdr:col>
      <xdr:colOff>0</xdr:colOff>
      <xdr:row>59</xdr:row>
      <xdr:rowOff>0</xdr:rowOff>
    </xdr:to>
    <xdr:sp macro="" textlink="">
      <xdr:nvSpPr>
        <xdr:cNvPr id="9237" name="Line 31">
          <a:extLst>
            <a:ext uri="{FF2B5EF4-FFF2-40B4-BE49-F238E27FC236}">
              <a16:creationId xmlns:a16="http://schemas.microsoft.com/office/drawing/2014/main" id="{4A7BB77A-CB66-D189-C184-4457373DED77}"/>
            </a:ext>
          </a:extLst>
        </xdr:cNvPr>
        <xdr:cNvSpPr>
          <a:spLocks noChangeShapeType="1"/>
        </xdr:cNvSpPr>
      </xdr:nvSpPr>
      <xdr:spPr bwMode="auto">
        <a:xfrm flipH="1" flipV="1">
          <a:off x="0" y="8505825"/>
          <a:ext cx="962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8</xdr:row>
      <xdr:rowOff>132492750</xdr:rowOff>
    </xdr:from>
    <xdr:to>
      <xdr:col>2</xdr:col>
      <xdr:colOff>0</xdr:colOff>
      <xdr:row>11</xdr:row>
      <xdr:rowOff>0</xdr:rowOff>
    </xdr:to>
    <xdr:sp macro="" textlink="">
      <xdr:nvSpPr>
        <xdr:cNvPr id="9238" name="Line 32">
          <a:extLst>
            <a:ext uri="{FF2B5EF4-FFF2-40B4-BE49-F238E27FC236}">
              <a16:creationId xmlns:a16="http://schemas.microsoft.com/office/drawing/2014/main" id="{86F921F6-8A24-FB7A-C47C-27DDE29C8F5E}"/>
            </a:ext>
          </a:extLst>
        </xdr:cNvPr>
        <xdr:cNvSpPr>
          <a:spLocks noChangeShapeType="1"/>
        </xdr:cNvSpPr>
      </xdr:nvSpPr>
      <xdr:spPr bwMode="auto">
        <a:xfrm flipH="1" flipV="1">
          <a:off x="0" y="1343025"/>
          <a:ext cx="1619250" cy="285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8</xdr:row>
      <xdr:rowOff>132492750</xdr:rowOff>
    </xdr:from>
    <xdr:to>
      <xdr:col>2</xdr:col>
      <xdr:colOff>0</xdr:colOff>
      <xdr:row>11</xdr:row>
      <xdr:rowOff>0</xdr:rowOff>
    </xdr:to>
    <xdr:sp macro="" textlink="">
      <xdr:nvSpPr>
        <xdr:cNvPr id="10242" name="Line 5">
          <a:extLst>
            <a:ext uri="{FF2B5EF4-FFF2-40B4-BE49-F238E27FC236}">
              <a16:creationId xmlns:a16="http://schemas.microsoft.com/office/drawing/2014/main" id="{C539D93B-C666-D10A-6B0E-078D240CBA64}"/>
            </a:ext>
          </a:extLst>
        </xdr:cNvPr>
        <xdr:cNvSpPr>
          <a:spLocks noChangeShapeType="1"/>
        </xdr:cNvSpPr>
      </xdr:nvSpPr>
      <xdr:spPr bwMode="auto">
        <a:xfrm flipH="1" flipV="1">
          <a:off x="0" y="1343025"/>
          <a:ext cx="1619250" cy="285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4DB3D-7D51-45C9-9D15-B51192D3B3E9}">
  <dimension ref="A1:Y53"/>
  <sheetViews>
    <sheetView showZeros="0" tabSelected="1" zoomScale="90" zoomScaleNormal="90" workbookViewId="0">
      <selection activeCell="T5" sqref="T5:T6"/>
    </sheetView>
  </sheetViews>
  <sheetFormatPr defaultColWidth="9" defaultRowHeight="16.5" x14ac:dyDescent="0.2"/>
  <cols>
    <col min="1" max="1" width="20.6328125" style="62" customWidth="1"/>
    <col min="2" max="2" width="7.6328125" style="63" customWidth="1"/>
    <col min="3" max="3" width="7.7265625" style="64" customWidth="1"/>
    <col min="4" max="13" width="10.6328125" style="64" customWidth="1"/>
    <col min="14" max="14" width="9.6328125" style="64" hidden="1" customWidth="1"/>
    <col min="15" max="15" width="3.6328125" style="64" hidden="1" customWidth="1"/>
    <col min="16" max="16" width="10.6328125" style="64" customWidth="1"/>
    <col min="17" max="17" width="10.6328125" style="76" customWidth="1"/>
    <col min="18" max="18" width="10.6328125" style="69" customWidth="1"/>
    <col min="19" max="19" width="10.6328125" style="64" customWidth="1"/>
    <col min="20" max="21" width="12.6328125" style="64" customWidth="1"/>
    <col min="22" max="22" width="7.6328125" style="64" customWidth="1"/>
    <col min="23" max="23" width="10.6328125" style="64" customWidth="1"/>
    <col min="24" max="16384" width="9" style="64"/>
  </cols>
  <sheetData>
    <row r="1" spans="1:23" ht="4.5" customHeight="1" x14ac:dyDescent="0.45">
      <c r="D1" s="65"/>
      <c r="E1" s="65"/>
      <c r="F1" s="101" t="s">
        <v>170</v>
      </c>
      <c r="G1" s="101"/>
      <c r="H1" s="101"/>
      <c r="I1" s="101"/>
      <c r="J1" s="101"/>
      <c r="K1" s="101"/>
      <c r="L1" s="101"/>
      <c r="M1" s="101"/>
      <c r="N1" s="101"/>
      <c r="O1" s="101"/>
      <c r="P1" s="101"/>
      <c r="Q1" s="102"/>
      <c r="R1" s="102"/>
    </row>
    <row r="2" spans="1:23" ht="7.5" customHeight="1" x14ac:dyDescent="0.45">
      <c r="D2" s="65"/>
      <c r="E2" s="65"/>
      <c r="F2" s="101"/>
      <c r="G2" s="101"/>
      <c r="H2" s="101"/>
      <c r="I2" s="101"/>
      <c r="J2" s="101"/>
      <c r="K2" s="101"/>
      <c r="L2" s="101"/>
      <c r="M2" s="101"/>
      <c r="N2" s="101"/>
      <c r="O2" s="101"/>
      <c r="P2" s="101"/>
      <c r="Q2" s="102"/>
      <c r="R2" s="102"/>
    </row>
    <row r="3" spans="1:23" ht="21.75" customHeight="1" x14ac:dyDescent="0.45">
      <c r="D3" s="65"/>
      <c r="E3" s="65"/>
      <c r="F3" s="101"/>
      <c r="G3" s="101"/>
      <c r="H3" s="101"/>
      <c r="I3" s="101"/>
      <c r="J3" s="101"/>
      <c r="K3" s="101"/>
      <c r="L3" s="101"/>
      <c r="M3" s="101"/>
      <c r="N3" s="101"/>
      <c r="O3" s="101"/>
      <c r="P3" s="101"/>
      <c r="Q3" s="103">
        <v>46296</v>
      </c>
      <c r="R3" s="103"/>
      <c r="S3" s="103"/>
      <c r="T3" s="105" t="s">
        <v>650</v>
      </c>
      <c r="U3" s="105"/>
      <c r="V3" s="105"/>
      <c r="W3" s="66"/>
    </row>
    <row r="4" spans="1:23" ht="5.25" customHeight="1" x14ac:dyDescent="0.2">
      <c r="F4" s="67"/>
      <c r="G4" s="67"/>
      <c r="H4" s="67"/>
      <c r="I4" s="67"/>
      <c r="J4" s="68"/>
      <c r="K4" s="68"/>
      <c r="L4" s="68"/>
      <c r="M4" s="68"/>
      <c r="N4" s="68"/>
      <c r="O4" s="68"/>
      <c r="P4" s="68"/>
      <c r="Q4" s="104"/>
      <c r="R4" s="104"/>
      <c r="S4" s="104"/>
      <c r="T4" s="106"/>
      <c r="U4" s="106"/>
      <c r="V4" s="106"/>
      <c r="W4" s="66"/>
    </row>
    <row r="5" spans="1:23" s="69" customFormat="1" ht="17.5" customHeight="1" x14ac:dyDescent="0.2">
      <c r="A5" s="110" t="s">
        <v>171</v>
      </c>
      <c r="B5" s="112" t="s">
        <v>172</v>
      </c>
      <c r="C5" s="99"/>
      <c r="D5" s="97" t="s">
        <v>173</v>
      </c>
      <c r="E5" s="98"/>
      <c r="F5" s="97" t="s">
        <v>174</v>
      </c>
      <c r="G5" s="98"/>
      <c r="H5" s="97" t="s">
        <v>175</v>
      </c>
      <c r="I5" s="98"/>
      <c r="J5" s="97" t="s">
        <v>176</v>
      </c>
      <c r="K5" s="109"/>
      <c r="L5" s="97" t="s">
        <v>177</v>
      </c>
      <c r="M5" s="98"/>
      <c r="N5" s="97"/>
      <c r="O5" s="98"/>
      <c r="P5" s="97" t="s">
        <v>178</v>
      </c>
      <c r="Q5" s="98"/>
      <c r="R5" s="97" t="s">
        <v>179</v>
      </c>
      <c r="S5" s="98"/>
      <c r="T5" s="99" t="s">
        <v>237</v>
      </c>
      <c r="U5" s="107" t="s">
        <v>238</v>
      </c>
      <c r="V5" s="99" t="s">
        <v>180</v>
      </c>
      <c r="W5" s="87">
        <v>26.01</v>
      </c>
    </row>
    <row r="6" spans="1:23" s="69" customFormat="1" ht="17.5" customHeight="1" x14ac:dyDescent="0.2">
      <c r="A6" s="111"/>
      <c r="B6" s="113"/>
      <c r="C6" s="100"/>
      <c r="D6" s="70" t="s">
        <v>235</v>
      </c>
      <c r="E6" s="83" t="s">
        <v>236</v>
      </c>
      <c r="F6" s="70" t="s">
        <v>235</v>
      </c>
      <c r="G6" s="83" t="s">
        <v>236</v>
      </c>
      <c r="H6" s="70" t="s">
        <v>235</v>
      </c>
      <c r="I6" s="83" t="s">
        <v>236</v>
      </c>
      <c r="J6" s="70" t="s">
        <v>235</v>
      </c>
      <c r="K6" s="83" t="s">
        <v>236</v>
      </c>
      <c r="L6" s="70" t="s">
        <v>235</v>
      </c>
      <c r="M6" s="83" t="s">
        <v>236</v>
      </c>
      <c r="N6" s="70" t="s">
        <v>235</v>
      </c>
      <c r="O6" s="83" t="s">
        <v>236</v>
      </c>
      <c r="P6" s="70" t="s">
        <v>235</v>
      </c>
      <c r="Q6" s="83" t="s">
        <v>236</v>
      </c>
      <c r="R6" s="70" t="s">
        <v>235</v>
      </c>
      <c r="S6" s="83" t="s">
        <v>236</v>
      </c>
      <c r="T6" s="100"/>
      <c r="U6" s="108"/>
      <c r="V6" s="100"/>
      <c r="W6" s="88" t="s">
        <v>323</v>
      </c>
    </row>
    <row r="7" spans="1:23" ht="37.15" customHeight="1" x14ac:dyDescent="0.2">
      <c r="A7" s="71" t="s">
        <v>183</v>
      </c>
      <c r="B7" s="72" t="s">
        <v>181</v>
      </c>
      <c r="C7" s="57" t="s">
        <v>184</v>
      </c>
      <c r="D7" s="84">
        <f>南九州市・枕崎市・南さつま市・指宿市!$D$23</f>
        <v>70</v>
      </c>
      <c r="E7" s="84">
        <f>南九州市・枕崎市・南さつま市・指宿市!$E$23</f>
        <v>0</v>
      </c>
      <c r="F7" s="84">
        <f>南九州市・枕崎市・南さつま市・指宿市!$G$23</f>
        <v>120</v>
      </c>
      <c r="G7" s="84">
        <f>南九州市・枕崎市・南さつま市・指宿市!$H$23</f>
        <v>0</v>
      </c>
      <c r="H7" s="84">
        <f>南九州市・枕崎市・南さつま市・指宿市!$J$23</f>
        <v>20</v>
      </c>
      <c r="I7" s="84">
        <f>南九州市・枕崎市・南さつま市・指宿市!$K$23</f>
        <v>0</v>
      </c>
      <c r="J7" s="84">
        <f>南九州市・枕崎市・南さつま市・指宿市!$M$23</f>
        <v>7030</v>
      </c>
      <c r="K7" s="84">
        <f>南九州市・枕崎市・南さつま市・指宿市!$N$23</f>
        <v>0</v>
      </c>
      <c r="L7" s="84">
        <f>南九州市・枕崎市・南さつま市・指宿市!$P$23</f>
        <v>120</v>
      </c>
      <c r="M7" s="84">
        <f>南九州市・枕崎市・南さつま市・指宿市!$Q$23</f>
        <v>0</v>
      </c>
      <c r="N7" s="77"/>
      <c r="O7" s="78"/>
      <c r="P7" s="84"/>
      <c r="Q7" s="78"/>
      <c r="R7" s="86"/>
      <c r="S7" s="79"/>
      <c r="T7" s="80">
        <f>SUM(D7,F7,H7,J7,L7,P7,R7)</f>
        <v>7360</v>
      </c>
      <c r="U7" s="80">
        <f>SUM(E7,G7,I7,K7,M7,Q7,S7)</f>
        <v>0</v>
      </c>
      <c r="V7" s="57">
        <v>1</v>
      </c>
      <c r="W7" s="96">
        <v>16078</v>
      </c>
    </row>
    <row r="8" spans="1:23" ht="37.15" customHeight="1" x14ac:dyDescent="0.2">
      <c r="A8" s="71" t="s">
        <v>185</v>
      </c>
      <c r="B8" s="72" t="s">
        <v>182</v>
      </c>
      <c r="C8" s="57" t="s">
        <v>184</v>
      </c>
      <c r="D8" s="85">
        <f>南九州市・枕崎市・南さつま市・指宿市!$D$31</f>
        <v>140</v>
      </c>
      <c r="E8" s="85">
        <f>南九州市・枕崎市・南さつま市・指宿市!$E$31</f>
        <v>0</v>
      </c>
      <c r="F8" s="85">
        <f>南九州市・枕崎市・南さつま市・指宿市!$G$31</f>
        <v>50</v>
      </c>
      <c r="G8" s="85">
        <f>南九州市・枕崎市・南さつま市・指宿市!$H$31</f>
        <v>0</v>
      </c>
      <c r="H8" s="85">
        <f>南九州市・枕崎市・南さつま市・指宿市!$J$31</f>
        <v>10</v>
      </c>
      <c r="I8" s="85">
        <f>南九州市・枕崎市・南さつま市・指宿市!$K$31</f>
        <v>0</v>
      </c>
      <c r="J8" s="85">
        <f>南九州市・枕崎市・南さつま市・指宿市!$M$31</f>
        <v>3020</v>
      </c>
      <c r="K8" s="85">
        <f>南九州市・枕崎市・南さつま市・指宿市!$N$31</f>
        <v>0</v>
      </c>
      <c r="L8" s="85">
        <f>南九州市・枕崎市・南さつま市・指宿市!$P$31</f>
        <v>40</v>
      </c>
      <c r="M8" s="85">
        <f>南九州市・枕崎市・南さつま市・指宿市!$Q$31</f>
        <v>0</v>
      </c>
      <c r="N8" s="81"/>
      <c r="O8" s="82"/>
      <c r="P8" s="85"/>
      <c r="Q8" s="82"/>
      <c r="R8" s="85"/>
      <c r="S8" s="82"/>
      <c r="T8" s="80">
        <f t="shared" ref="T8:U32" si="0">SUM(D8,F8,H8,J8,L8,P8,R8)</f>
        <v>3260</v>
      </c>
      <c r="U8" s="80">
        <f t="shared" si="0"/>
        <v>0</v>
      </c>
      <c r="V8" s="57">
        <v>1</v>
      </c>
      <c r="W8" s="96">
        <v>10243</v>
      </c>
    </row>
    <row r="9" spans="1:23" ht="37.15" customHeight="1" x14ac:dyDescent="0.2">
      <c r="A9" s="71" t="s">
        <v>186</v>
      </c>
      <c r="B9" s="72" t="s">
        <v>187</v>
      </c>
      <c r="C9" s="57" t="s">
        <v>184</v>
      </c>
      <c r="D9" s="85">
        <f>南九州市・枕崎市・南さつま市・指宿市!$D$45</f>
        <v>70</v>
      </c>
      <c r="E9" s="85">
        <f>南九州市・枕崎市・南さつま市・指宿市!$E$45</f>
        <v>0</v>
      </c>
      <c r="F9" s="85">
        <f>南九州市・枕崎市・南さつま市・指宿市!$G$45</f>
        <v>90</v>
      </c>
      <c r="G9" s="85">
        <f>南九州市・枕崎市・南さつま市・指宿市!$H$45</f>
        <v>0</v>
      </c>
      <c r="H9" s="85">
        <f>南九州市・枕崎市・南さつま市・指宿市!$J$45</f>
        <v>40</v>
      </c>
      <c r="I9" s="85">
        <f>南九州市・枕崎市・南さつま市・指宿市!$K$45</f>
        <v>0</v>
      </c>
      <c r="J9" s="85">
        <f>南九州市・枕崎市・南さつま市・指宿市!$M$45</f>
        <v>4660</v>
      </c>
      <c r="K9" s="85">
        <f>南九州市・枕崎市・南さつま市・指宿市!$N$45</f>
        <v>0</v>
      </c>
      <c r="L9" s="85">
        <f>南九州市・枕崎市・南さつま市・指宿市!$P$45</f>
        <v>90</v>
      </c>
      <c r="M9" s="85">
        <f>南九州市・枕崎市・南さつま市・指宿市!$Q$45</f>
        <v>0</v>
      </c>
      <c r="N9" s="81"/>
      <c r="O9" s="82"/>
      <c r="P9" s="85"/>
      <c r="Q9" s="82"/>
      <c r="R9" s="85"/>
      <c r="S9" s="82"/>
      <c r="T9" s="80">
        <f t="shared" si="0"/>
        <v>4950</v>
      </c>
      <c r="U9" s="80">
        <f t="shared" si="0"/>
        <v>0</v>
      </c>
      <c r="V9" s="57">
        <v>1</v>
      </c>
      <c r="W9" s="96">
        <v>16479</v>
      </c>
    </row>
    <row r="10" spans="1:23" ht="37.15" customHeight="1" x14ac:dyDescent="0.2">
      <c r="A10" s="71" t="s">
        <v>188</v>
      </c>
      <c r="B10" s="72" t="s">
        <v>189</v>
      </c>
      <c r="C10" s="57" t="s">
        <v>184</v>
      </c>
      <c r="D10" s="85">
        <f>南九州市・枕崎市・南さつま市・指宿市!$D$57</f>
        <v>210</v>
      </c>
      <c r="E10" s="85">
        <f>南九州市・枕崎市・南さつま市・指宿市!$E$57</f>
        <v>0</v>
      </c>
      <c r="F10" s="85">
        <f>南九州市・枕崎市・南さつま市・指宿市!$G$57</f>
        <v>160</v>
      </c>
      <c r="G10" s="85">
        <f>南九州市・枕崎市・南さつま市・指宿市!$H$57</f>
        <v>0</v>
      </c>
      <c r="H10" s="85">
        <f>南九州市・枕崎市・南さつま市・指宿市!$J$57</f>
        <v>60</v>
      </c>
      <c r="I10" s="85">
        <f>南九州市・枕崎市・南さつま市・指宿市!$K$57</f>
        <v>0</v>
      </c>
      <c r="J10" s="85">
        <f>南九州市・枕崎市・南さつま市・指宿市!$M$57</f>
        <v>4750</v>
      </c>
      <c r="K10" s="85">
        <f>南九州市・枕崎市・南さつま市・指宿市!$N$57</f>
        <v>0</v>
      </c>
      <c r="L10" s="85">
        <f>南九州市・枕崎市・南さつま市・指宿市!$P$57</f>
        <v>120</v>
      </c>
      <c r="M10" s="85">
        <f>南九州市・枕崎市・南さつま市・指宿市!$Q$57</f>
        <v>0</v>
      </c>
      <c r="N10" s="81"/>
      <c r="O10" s="82"/>
      <c r="P10" s="85"/>
      <c r="Q10" s="82"/>
      <c r="R10" s="85"/>
      <c r="S10" s="82"/>
      <c r="T10" s="80">
        <f t="shared" si="0"/>
        <v>5300</v>
      </c>
      <c r="U10" s="80">
        <f t="shared" si="0"/>
        <v>0</v>
      </c>
      <c r="V10" s="57">
        <v>1</v>
      </c>
      <c r="W10" s="96">
        <v>19519</v>
      </c>
    </row>
    <row r="11" spans="1:23" ht="37.15" customHeight="1" x14ac:dyDescent="0.2">
      <c r="A11" s="71" t="s">
        <v>190</v>
      </c>
      <c r="B11" s="72" t="s">
        <v>191</v>
      </c>
      <c r="C11" s="57" t="s">
        <v>184</v>
      </c>
      <c r="D11" s="85">
        <f>鹿児島市２!$D$57</f>
        <v>4960</v>
      </c>
      <c r="E11" s="85">
        <f>鹿児島市２!$E$57</f>
        <v>0</v>
      </c>
      <c r="F11" s="85">
        <f>鹿児島市２!$G$57</f>
        <v>3930</v>
      </c>
      <c r="G11" s="85">
        <f>鹿児島市２!$H$57</f>
        <v>0</v>
      </c>
      <c r="H11" s="85">
        <f>鹿児島市２!$J$57</f>
        <v>590</v>
      </c>
      <c r="I11" s="85">
        <f>鹿児島市２!$K$57</f>
        <v>0</v>
      </c>
      <c r="J11" s="85">
        <f>鹿児島市２!$M$57</f>
        <v>75400</v>
      </c>
      <c r="K11" s="85">
        <f>鹿児島市２!$N$57</f>
        <v>0</v>
      </c>
      <c r="L11" s="85">
        <f>鹿児島市２!$P$57</f>
        <v>3650</v>
      </c>
      <c r="M11" s="85">
        <f>鹿児島市２!$Q$57</f>
        <v>0</v>
      </c>
      <c r="N11" s="81"/>
      <c r="O11" s="82"/>
      <c r="P11" s="85"/>
      <c r="Q11" s="82"/>
      <c r="R11" s="85"/>
      <c r="S11" s="82"/>
      <c r="T11" s="80">
        <f t="shared" si="0"/>
        <v>88530</v>
      </c>
      <c r="U11" s="80">
        <f t="shared" si="0"/>
        <v>0</v>
      </c>
      <c r="V11" s="57" t="s">
        <v>192</v>
      </c>
      <c r="W11" s="96">
        <v>306640</v>
      </c>
    </row>
    <row r="12" spans="1:23" ht="37.15" customHeight="1" x14ac:dyDescent="0.2">
      <c r="A12" s="71" t="s">
        <v>193</v>
      </c>
      <c r="B12" s="72" t="s">
        <v>194</v>
      </c>
      <c r="C12" s="57" t="s">
        <v>184</v>
      </c>
      <c r="D12" s="85">
        <f>日置市・いちき串木野市・薩摩川内市!$D$25</f>
        <v>620</v>
      </c>
      <c r="E12" s="85">
        <f>日置市・いちき串木野市・薩摩川内市!$E$25</f>
        <v>0</v>
      </c>
      <c r="F12" s="85">
        <f>日置市・いちき串木野市・薩摩川内市!$G$25</f>
        <v>220</v>
      </c>
      <c r="G12" s="85">
        <f>日置市・いちき串木野市・薩摩川内市!$H$25</f>
        <v>0</v>
      </c>
      <c r="H12" s="85">
        <f>日置市・いちき串木野市・薩摩川内市!$J$25</f>
        <v>40</v>
      </c>
      <c r="I12" s="85">
        <f>日置市・いちき串木野市・薩摩川内市!$K$25</f>
        <v>0</v>
      </c>
      <c r="J12" s="85">
        <f>日置市・いちき串木野市・薩摩川内市!$M$25</f>
        <v>7560</v>
      </c>
      <c r="K12" s="85">
        <f>日置市・いちき串木野市・薩摩川内市!$N$25</f>
        <v>0</v>
      </c>
      <c r="L12" s="85">
        <f>日置市・いちき串木野市・薩摩川内市!$P$25</f>
        <v>150</v>
      </c>
      <c r="M12" s="85">
        <f>日置市・いちき串木野市・薩摩川内市!$Q$25</f>
        <v>0</v>
      </c>
      <c r="N12" s="81"/>
      <c r="O12" s="82"/>
      <c r="P12" s="85"/>
      <c r="Q12" s="82"/>
      <c r="R12" s="85"/>
      <c r="S12" s="82"/>
      <c r="T12" s="80">
        <f t="shared" si="0"/>
        <v>8590</v>
      </c>
      <c r="U12" s="80">
        <f t="shared" si="0"/>
        <v>0</v>
      </c>
      <c r="V12" s="57">
        <v>4</v>
      </c>
      <c r="W12" s="96">
        <v>22556</v>
      </c>
    </row>
    <row r="13" spans="1:23" ht="37.15" customHeight="1" x14ac:dyDescent="0.2">
      <c r="A13" s="71" t="s">
        <v>195</v>
      </c>
      <c r="B13" s="72" t="s">
        <v>196</v>
      </c>
      <c r="C13" s="57" t="s">
        <v>184</v>
      </c>
      <c r="D13" s="85">
        <f>日置市・いちき串木野市・薩摩川内市!$D$34</f>
        <v>120</v>
      </c>
      <c r="E13" s="85">
        <f>日置市・いちき串木野市・薩摩川内市!$E$34</f>
        <v>0</v>
      </c>
      <c r="F13" s="85">
        <f>日置市・いちき串木野市・薩摩川内市!$G$34</f>
        <v>160</v>
      </c>
      <c r="G13" s="85">
        <f>日置市・いちき串木野市・薩摩川内市!$H$34</f>
        <v>0</v>
      </c>
      <c r="H13" s="85">
        <f>日置市・いちき串木野市・薩摩川内市!$J$34</f>
        <v>40</v>
      </c>
      <c r="I13" s="85">
        <f>日置市・いちき串木野市・薩摩川内市!$K$34</f>
        <v>0</v>
      </c>
      <c r="J13" s="85">
        <f>日置市・いちき串木野市・薩摩川内市!$M$34</f>
        <v>5190</v>
      </c>
      <c r="K13" s="85">
        <f>日置市・いちき串木野市・薩摩川内市!$N$34</f>
        <v>0</v>
      </c>
      <c r="L13" s="85">
        <f>日置市・いちき串木野市・薩摩川内市!$P$34</f>
        <v>130</v>
      </c>
      <c r="M13" s="85">
        <f>日置市・いちき串木野市・薩摩川内市!$Q$34</f>
        <v>0</v>
      </c>
      <c r="N13" s="81"/>
      <c r="O13" s="82"/>
      <c r="P13" s="85"/>
      <c r="Q13" s="82"/>
      <c r="R13" s="85"/>
      <c r="S13" s="82"/>
      <c r="T13" s="80">
        <f t="shared" si="0"/>
        <v>5640</v>
      </c>
      <c r="U13" s="80">
        <f t="shared" si="0"/>
        <v>0</v>
      </c>
      <c r="V13" s="57">
        <v>4</v>
      </c>
      <c r="W13" s="96">
        <v>13121</v>
      </c>
    </row>
    <row r="14" spans="1:23" ht="37.15" customHeight="1" x14ac:dyDescent="0.2">
      <c r="A14" s="71" t="s">
        <v>197</v>
      </c>
      <c r="B14" s="72" t="s">
        <v>198</v>
      </c>
      <c r="C14" s="57" t="s">
        <v>184</v>
      </c>
      <c r="D14" s="85">
        <f>日置市・いちき串木野市・薩摩川内市!$D$58</f>
        <v>1250</v>
      </c>
      <c r="E14" s="85">
        <f>日置市・いちき串木野市・薩摩川内市!$E$58</f>
        <v>0</v>
      </c>
      <c r="F14" s="85">
        <f>日置市・いちき串木野市・薩摩川内市!$G$58</f>
        <v>330</v>
      </c>
      <c r="G14" s="85">
        <f>日置市・いちき串木野市・薩摩川内市!$H$58</f>
        <v>0</v>
      </c>
      <c r="H14" s="85">
        <f>日置市・いちき串木野市・薩摩川内市!$J$58</f>
        <v>90</v>
      </c>
      <c r="I14" s="85">
        <f>日置市・いちき串木野市・薩摩川内市!$K$58</f>
        <v>0</v>
      </c>
      <c r="J14" s="85">
        <f>日置市・いちき串木野市・薩摩川内市!$M$58</f>
        <v>10820</v>
      </c>
      <c r="K14" s="85">
        <f>日置市・いちき串木野市・薩摩川内市!$N$58</f>
        <v>0</v>
      </c>
      <c r="L14" s="85">
        <f>日置市・いちき串木野市・薩摩川内市!$P$58</f>
        <v>260</v>
      </c>
      <c r="M14" s="85">
        <f>日置市・いちき串木野市・薩摩川内市!$Q$58</f>
        <v>0</v>
      </c>
      <c r="N14" s="81"/>
      <c r="O14" s="82"/>
      <c r="P14" s="85"/>
      <c r="Q14" s="82"/>
      <c r="R14" s="85"/>
      <c r="S14" s="82"/>
      <c r="T14" s="80">
        <f t="shared" si="0"/>
        <v>12750</v>
      </c>
      <c r="U14" s="80">
        <f t="shared" si="0"/>
        <v>0</v>
      </c>
      <c r="V14" s="57">
        <v>4</v>
      </c>
      <c r="W14" s="96">
        <v>46101</v>
      </c>
    </row>
    <row r="15" spans="1:23" ht="37.15" customHeight="1" x14ac:dyDescent="0.2">
      <c r="A15" s="71" t="s">
        <v>199</v>
      </c>
      <c r="B15" s="72" t="s">
        <v>200</v>
      </c>
      <c r="C15" s="57" t="s">
        <v>184</v>
      </c>
      <c r="D15" s="85">
        <f>薩摩郡・阿久根市!$D$37</f>
        <v>70</v>
      </c>
      <c r="E15" s="85">
        <f>薩摩郡・阿久根市!$E$37</f>
        <v>0</v>
      </c>
      <c r="F15" s="85">
        <f>薩摩郡・阿久根市!$G$37</f>
        <v>70</v>
      </c>
      <c r="G15" s="85">
        <f>薩摩郡・阿久根市!$H$37</f>
        <v>0</v>
      </c>
      <c r="H15" s="85">
        <f>薩摩郡・阿久根市!$J$37</f>
        <v>30</v>
      </c>
      <c r="I15" s="85">
        <f>薩摩郡・阿久根市!$K$37</f>
        <v>0</v>
      </c>
      <c r="J15" s="85">
        <f>薩摩郡・阿久根市!$M$37</f>
        <v>3100</v>
      </c>
      <c r="K15" s="85">
        <f>薩摩郡・阿久根市!$N$37</f>
        <v>0</v>
      </c>
      <c r="L15" s="85">
        <f>薩摩郡・阿久根市!$P$37</f>
        <v>50</v>
      </c>
      <c r="M15" s="85">
        <f>薩摩郡・阿久根市!$Q$37</f>
        <v>0</v>
      </c>
      <c r="N15" s="81"/>
      <c r="O15" s="82"/>
      <c r="P15" s="85"/>
      <c r="Q15" s="82"/>
      <c r="R15" s="85"/>
      <c r="S15" s="82"/>
      <c r="T15" s="80">
        <f t="shared" si="0"/>
        <v>3320</v>
      </c>
      <c r="U15" s="80">
        <f t="shared" si="0"/>
        <v>0</v>
      </c>
      <c r="V15" s="57">
        <v>5</v>
      </c>
      <c r="W15" s="96">
        <v>9762</v>
      </c>
    </row>
    <row r="16" spans="1:23" ht="37.15" customHeight="1" x14ac:dyDescent="0.2">
      <c r="A16" s="71" t="s">
        <v>201</v>
      </c>
      <c r="B16" s="72" t="s">
        <v>202</v>
      </c>
      <c r="C16" s="57" t="s">
        <v>184</v>
      </c>
      <c r="D16" s="85">
        <f>薩摩郡・阿久根市!$D$57</f>
        <v>660</v>
      </c>
      <c r="E16" s="85">
        <f>薩摩郡・阿久根市!$E$57</f>
        <v>0</v>
      </c>
      <c r="F16" s="85">
        <f>薩摩郡・阿久根市!$G$57</f>
        <v>60</v>
      </c>
      <c r="G16" s="85">
        <f>薩摩郡・阿久根市!$H$57</f>
        <v>0</v>
      </c>
      <c r="H16" s="85">
        <f>薩摩郡・阿久根市!$J$57</f>
        <v>30</v>
      </c>
      <c r="I16" s="85">
        <f>薩摩郡・阿久根市!$K$57</f>
        <v>0</v>
      </c>
      <c r="J16" s="85">
        <f>薩摩郡・阿久根市!$M$57</f>
        <v>2390</v>
      </c>
      <c r="K16" s="85">
        <f>薩摩郡・阿久根市!$N$57</f>
        <v>0</v>
      </c>
      <c r="L16" s="85">
        <f>薩摩郡・阿久根市!$P$57</f>
        <v>70</v>
      </c>
      <c r="M16" s="85">
        <f>薩摩郡・阿久根市!$Q$57</f>
        <v>0</v>
      </c>
      <c r="N16" s="81"/>
      <c r="O16" s="82"/>
      <c r="P16" s="85"/>
      <c r="Q16" s="82"/>
      <c r="R16" s="85"/>
      <c r="S16" s="82"/>
      <c r="T16" s="80">
        <f t="shared" si="0"/>
        <v>3210</v>
      </c>
      <c r="U16" s="80">
        <f t="shared" si="0"/>
        <v>0</v>
      </c>
      <c r="V16" s="57">
        <v>5</v>
      </c>
      <c r="W16" s="96">
        <v>9563</v>
      </c>
    </row>
    <row r="17" spans="1:25" ht="37.15" customHeight="1" x14ac:dyDescent="0.2">
      <c r="A17" s="71" t="s">
        <v>203</v>
      </c>
      <c r="B17" s="72" t="s">
        <v>204</v>
      </c>
      <c r="C17" s="57" t="s">
        <v>184</v>
      </c>
      <c r="D17" s="85">
        <f>出水市郡・伊佐市!$D$25</f>
        <v>20</v>
      </c>
      <c r="E17" s="85">
        <f>出水市郡・伊佐市!$E$25</f>
        <v>0</v>
      </c>
      <c r="F17" s="85">
        <f>出水市郡・伊佐市!$G$25</f>
        <v>10</v>
      </c>
      <c r="G17" s="85">
        <f>出水市郡・伊佐市!$H$25</f>
        <v>0</v>
      </c>
      <c r="H17" s="85">
        <f>出水市郡・伊佐市!$J$25</f>
        <v>0</v>
      </c>
      <c r="I17" s="85">
        <f>出水市郡・伊佐市!$K$25</f>
        <v>0</v>
      </c>
      <c r="J17" s="85">
        <f>出水市郡・伊佐市!$M$25</f>
        <v>1250</v>
      </c>
      <c r="K17" s="85">
        <f>出水市郡・伊佐市!$N$25</f>
        <v>0</v>
      </c>
      <c r="L17" s="85">
        <f>出水市郡・伊佐市!$P$25</f>
        <v>20</v>
      </c>
      <c r="M17" s="85">
        <f>出水市郡・伊佐市!$Q$25</f>
        <v>0</v>
      </c>
      <c r="N17" s="81"/>
      <c r="O17" s="82"/>
      <c r="P17" s="85"/>
      <c r="Q17" s="82"/>
      <c r="R17" s="85"/>
      <c r="S17" s="82"/>
      <c r="T17" s="80">
        <f t="shared" si="0"/>
        <v>1300</v>
      </c>
      <c r="U17" s="80">
        <f t="shared" si="0"/>
        <v>0</v>
      </c>
      <c r="V17" s="57">
        <v>6</v>
      </c>
      <c r="W17" s="96">
        <v>4304</v>
      </c>
    </row>
    <row r="18" spans="1:25" ht="37.15" customHeight="1" x14ac:dyDescent="0.2">
      <c r="A18" s="71" t="s">
        <v>205</v>
      </c>
      <c r="B18" s="72" t="s">
        <v>206</v>
      </c>
      <c r="C18" s="57" t="s">
        <v>184</v>
      </c>
      <c r="D18" s="85">
        <f>出水市郡・伊佐市!$D$38</f>
        <v>970</v>
      </c>
      <c r="E18" s="85">
        <f>出水市郡・伊佐市!$E$38</f>
        <v>0</v>
      </c>
      <c r="F18" s="85">
        <f>出水市郡・伊佐市!$G$38</f>
        <v>330</v>
      </c>
      <c r="G18" s="85">
        <f>出水市郡・伊佐市!$H$38</f>
        <v>0</v>
      </c>
      <c r="H18" s="85">
        <f>出水市郡・伊佐市!$J$38</f>
        <v>110</v>
      </c>
      <c r="I18" s="85">
        <f>出水市郡・伊佐市!$K$38</f>
        <v>0</v>
      </c>
      <c r="J18" s="85">
        <f>出水市郡・伊佐市!$M$38</f>
        <v>6200</v>
      </c>
      <c r="K18" s="85">
        <f>出水市郡・伊佐市!$N$38</f>
        <v>0</v>
      </c>
      <c r="L18" s="85">
        <f>出水市郡・伊佐市!$P$38</f>
        <v>170</v>
      </c>
      <c r="M18" s="85">
        <f>出水市郡・伊佐市!$Q$38</f>
        <v>0</v>
      </c>
      <c r="N18" s="81"/>
      <c r="O18" s="82"/>
      <c r="P18" s="85"/>
      <c r="Q18" s="82"/>
      <c r="R18" s="85"/>
      <c r="S18" s="82"/>
      <c r="T18" s="80">
        <f t="shared" si="0"/>
        <v>7780</v>
      </c>
      <c r="U18" s="80">
        <f t="shared" si="0"/>
        <v>0</v>
      </c>
      <c r="V18" s="57">
        <v>6</v>
      </c>
      <c r="W18" s="96">
        <v>25954</v>
      </c>
    </row>
    <row r="19" spans="1:25" ht="37.15" customHeight="1" x14ac:dyDescent="0.2">
      <c r="A19" s="71" t="s">
        <v>207</v>
      </c>
      <c r="B19" s="72" t="s">
        <v>208</v>
      </c>
      <c r="C19" s="57" t="s">
        <v>184</v>
      </c>
      <c r="D19" s="85">
        <f>出水市郡・伊佐市!$D$54</f>
        <v>110</v>
      </c>
      <c r="E19" s="85">
        <f>出水市郡・伊佐市!$E$54</f>
        <v>0</v>
      </c>
      <c r="F19" s="85">
        <f>出水市郡・伊佐市!$G$54</f>
        <v>130</v>
      </c>
      <c r="G19" s="85">
        <f>出水市郡・伊佐市!$H$54</f>
        <v>0</v>
      </c>
      <c r="H19" s="85">
        <f>出水市郡・伊佐市!$J$54</f>
        <v>30</v>
      </c>
      <c r="I19" s="85">
        <f>出水市郡・伊佐市!$K$54</f>
        <v>0</v>
      </c>
      <c r="J19" s="85">
        <f>出水市郡・伊佐市!$M$54</f>
        <v>3700</v>
      </c>
      <c r="K19" s="85">
        <f>出水市郡・伊佐市!$N$54</f>
        <v>0</v>
      </c>
      <c r="L19" s="85">
        <f>出水市郡・伊佐市!$P$54</f>
        <v>70</v>
      </c>
      <c r="M19" s="85">
        <f>出水市郡・伊佐市!$Q$54</f>
        <v>0</v>
      </c>
      <c r="N19" s="81"/>
      <c r="O19" s="82"/>
      <c r="P19" s="85"/>
      <c r="Q19" s="82"/>
      <c r="R19" s="85"/>
      <c r="S19" s="82"/>
      <c r="T19" s="92">
        <f t="shared" si="0"/>
        <v>4040</v>
      </c>
      <c r="U19" s="80">
        <f t="shared" si="0"/>
        <v>0</v>
      </c>
      <c r="V19" s="57">
        <v>6</v>
      </c>
      <c r="W19" s="96">
        <v>12215</v>
      </c>
    </row>
    <row r="20" spans="1:25" ht="37.15" customHeight="1" x14ac:dyDescent="0.2">
      <c r="A20" s="71" t="s">
        <v>209</v>
      </c>
      <c r="B20" s="72" t="s">
        <v>210</v>
      </c>
      <c r="C20" s="57" t="s">
        <v>184</v>
      </c>
      <c r="D20" s="85">
        <f>姶良市郡・霧島市!$D$24</f>
        <v>990</v>
      </c>
      <c r="E20" s="85">
        <f>姶良市郡・霧島市!$E$24</f>
        <v>0</v>
      </c>
      <c r="F20" s="85">
        <f>姶良市郡・霧島市!$G$24</f>
        <v>390</v>
      </c>
      <c r="G20" s="85">
        <f>姶良市郡・霧島市!$H$24</f>
        <v>0</v>
      </c>
      <c r="H20" s="85">
        <f>姶良市郡・霧島市!$J$24</f>
        <v>70</v>
      </c>
      <c r="I20" s="85">
        <f>姶良市郡・霧島市!$K$24</f>
        <v>0</v>
      </c>
      <c r="J20" s="85">
        <f>姶良市郡・霧島市!$M$24</f>
        <v>9250</v>
      </c>
      <c r="K20" s="85">
        <f>姶良市郡・霧島市!$N$24</f>
        <v>0</v>
      </c>
      <c r="L20" s="85">
        <f>姶良市郡・霧島市!$P$24</f>
        <v>220</v>
      </c>
      <c r="M20" s="85">
        <f>姶良市郡・霧島市!$Q$24</f>
        <v>0</v>
      </c>
      <c r="N20" s="81"/>
      <c r="O20" s="82"/>
      <c r="P20" s="85"/>
      <c r="Q20" s="82"/>
      <c r="R20" s="85"/>
      <c r="S20" s="82"/>
      <c r="T20" s="80">
        <f t="shared" si="0"/>
        <v>10920</v>
      </c>
      <c r="U20" s="80">
        <f t="shared" si="0"/>
        <v>0</v>
      </c>
      <c r="V20" s="57">
        <v>7</v>
      </c>
      <c r="W20" s="96">
        <v>38901</v>
      </c>
    </row>
    <row r="21" spans="1:25" ht="37.15" customHeight="1" x14ac:dyDescent="0.2">
      <c r="A21" s="71" t="s">
        <v>211</v>
      </c>
      <c r="B21" s="72" t="s">
        <v>212</v>
      </c>
      <c r="C21" s="57" t="s">
        <v>184</v>
      </c>
      <c r="D21" s="85">
        <f>姶良市郡・霧島市!$D$32</f>
        <v>60</v>
      </c>
      <c r="E21" s="85">
        <f>姶良市郡・霧島市!$E$32</f>
        <v>0</v>
      </c>
      <c r="F21" s="85">
        <f>姶良市郡・霧島市!$G$32</f>
        <v>30</v>
      </c>
      <c r="G21" s="85">
        <f>姶良市郡・霧島市!$H$32</f>
        <v>0</v>
      </c>
      <c r="H21" s="85">
        <f>姶良市郡・霧島市!$J$32</f>
        <v>10</v>
      </c>
      <c r="I21" s="85">
        <f>姶良市郡・霧島市!$K$32</f>
        <v>0</v>
      </c>
      <c r="J21" s="85">
        <f>姶良市郡・霧島市!$M$32</f>
        <v>1260</v>
      </c>
      <c r="K21" s="85">
        <f>姶良市郡・霧島市!$N$32</f>
        <v>0</v>
      </c>
      <c r="L21" s="85">
        <f>姶良市郡・霧島市!$P$32</f>
        <v>30</v>
      </c>
      <c r="M21" s="85">
        <f>姶良市郡・霧島市!$Q$32</f>
        <v>0</v>
      </c>
      <c r="N21" s="81"/>
      <c r="O21" s="82"/>
      <c r="P21" s="85"/>
      <c r="Q21" s="82"/>
      <c r="R21" s="85"/>
      <c r="S21" s="82"/>
      <c r="T21" s="80">
        <f t="shared" si="0"/>
        <v>1390</v>
      </c>
      <c r="U21" s="80">
        <f t="shared" si="0"/>
        <v>0</v>
      </c>
      <c r="V21" s="57">
        <v>7</v>
      </c>
      <c r="W21" s="96">
        <v>4578</v>
      </c>
    </row>
    <row r="22" spans="1:25" ht="37.15" customHeight="1" x14ac:dyDescent="0.2">
      <c r="A22" s="71" t="s">
        <v>213</v>
      </c>
      <c r="B22" s="72" t="s">
        <v>214</v>
      </c>
      <c r="C22" s="57" t="s">
        <v>184</v>
      </c>
      <c r="D22" s="85">
        <f>姶良市郡・霧島市!$D$55</f>
        <v>1690</v>
      </c>
      <c r="E22" s="85">
        <f>姶良市郡・霧島市!$E$55</f>
        <v>0</v>
      </c>
      <c r="F22" s="85">
        <f>姶良市郡・霧島市!$G$55</f>
        <v>520</v>
      </c>
      <c r="G22" s="85">
        <f>姶良市郡・霧島市!$H$55</f>
        <v>0</v>
      </c>
      <c r="H22" s="85">
        <f>姶良市郡・霧島市!$J$55</f>
        <v>90</v>
      </c>
      <c r="I22" s="85">
        <f>姶良市郡・霧島市!$K$55</f>
        <v>0</v>
      </c>
      <c r="J22" s="85">
        <f>姶良市郡・霧島市!$M$55</f>
        <v>12370</v>
      </c>
      <c r="K22" s="85">
        <f>姶良市郡・霧島市!$N$55</f>
        <v>0</v>
      </c>
      <c r="L22" s="85">
        <f>姶良市郡・霧島市!$P$55</f>
        <v>410</v>
      </c>
      <c r="M22" s="85">
        <f>姶良市郡・霧島市!$Q$55</f>
        <v>0</v>
      </c>
      <c r="N22" s="81"/>
      <c r="O22" s="82"/>
      <c r="P22" s="85"/>
      <c r="Q22" s="82"/>
      <c r="R22" s="85"/>
      <c r="S22" s="82"/>
      <c r="T22" s="80">
        <f t="shared" si="0"/>
        <v>15080</v>
      </c>
      <c r="U22" s="80">
        <f t="shared" si="0"/>
        <v>0</v>
      </c>
      <c r="V22" s="57">
        <v>7</v>
      </c>
      <c r="W22" s="96">
        <v>63137</v>
      </c>
    </row>
    <row r="23" spans="1:25" ht="37.15" customHeight="1" x14ac:dyDescent="0.2">
      <c r="A23" s="71" t="s">
        <v>215</v>
      </c>
      <c r="B23" s="72" t="s">
        <v>216</v>
      </c>
      <c r="C23" s="57" t="s">
        <v>184</v>
      </c>
      <c r="D23" s="85">
        <f>曽於市郡・志布志市・垂水市!$D$21</f>
        <v>40</v>
      </c>
      <c r="E23" s="85">
        <f>曽於市郡・志布志市・垂水市!$E$21</f>
        <v>0</v>
      </c>
      <c r="F23" s="85">
        <f>曽於市郡・志布志市・垂水市!$G$21</f>
        <v>40</v>
      </c>
      <c r="G23" s="85">
        <f>曽於市郡・志布志市・垂水市!$H$21</f>
        <v>0</v>
      </c>
      <c r="H23" s="85">
        <f>曽於市郡・志布志市・垂水市!$J$21</f>
        <v>10</v>
      </c>
      <c r="I23" s="85">
        <f>曽於市郡・志布志市・垂水市!$K$21</f>
        <v>0</v>
      </c>
      <c r="J23" s="85">
        <f>曽於市郡・志布志市・垂水市!$M$21</f>
        <v>2190</v>
      </c>
      <c r="K23" s="85">
        <f>曽於市郡・志布志市・垂水市!$N$21</f>
        <v>0</v>
      </c>
      <c r="L23" s="85">
        <f>曽於市郡・志布志市・垂水市!$P$21</f>
        <v>20</v>
      </c>
      <c r="M23" s="85">
        <f>曽於市郡・志布志市・垂水市!$Q$21</f>
        <v>0</v>
      </c>
      <c r="N23" s="81"/>
      <c r="O23" s="82"/>
      <c r="P23" s="85"/>
      <c r="Q23" s="82"/>
      <c r="R23" s="85"/>
      <c r="S23" s="82"/>
      <c r="T23" s="80">
        <f t="shared" si="0"/>
        <v>2300</v>
      </c>
      <c r="U23" s="80">
        <f t="shared" si="0"/>
        <v>0</v>
      </c>
      <c r="V23" s="57">
        <v>8</v>
      </c>
      <c r="W23" s="96">
        <v>6532</v>
      </c>
    </row>
    <row r="24" spans="1:25" ht="37.15" customHeight="1" x14ac:dyDescent="0.2">
      <c r="A24" s="71" t="s">
        <v>217</v>
      </c>
      <c r="B24" s="72" t="s">
        <v>216</v>
      </c>
      <c r="C24" s="57" t="s">
        <v>184</v>
      </c>
      <c r="D24" s="85">
        <f>曽於市郡・志布志市・垂水市!$D$32</f>
        <v>150</v>
      </c>
      <c r="E24" s="85">
        <f>曽於市郡・志布志市・垂水市!$E$32</f>
        <v>0</v>
      </c>
      <c r="F24" s="85">
        <f>曽於市郡・志布志市・垂水市!$G$32</f>
        <v>110</v>
      </c>
      <c r="G24" s="85">
        <f>曽於市郡・志布志市・垂水市!$H$32</f>
        <v>0</v>
      </c>
      <c r="H24" s="85">
        <f>曽於市郡・志布志市・垂水市!$J$32</f>
        <v>20</v>
      </c>
      <c r="I24" s="85">
        <f>曽於市郡・志布志市・垂水市!$K$32</f>
        <v>0</v>
      </c>
      <c r="J24" s="85">
        <f>曽於市郡・志布志市・垂水市!$M$32</f>
        <v>4450</v>
      </c>
      <c r="K24" s="85">
        <f>曽於市郡・志布志市・垂水市!$N$32</f>
        <v>0</v>
      </c>
      <c r="L24" s="85">
        <f>曽於市郡・志布志市・垂水市!$P$32</f>
        <v>90</v>
      </c>
      <c r="M24" s="85">
        <f>曽於市郡・志布志市・垂水市!$Q$32</f>
        <v>0</v>
      </c>
      <c r="N24" s="81"/>
      <c r="O24" s="82"/>
      <c r="P24" s="85"/>
      <c r="Q24" s="82"/>
      <c r="R24" s="85"/>
      <c r="S24" s="82"/>
      <c r="T24" s="80">
        <f t="shared" si="0"/>
        <v>4820</v>
      </c>
      <c r="U24" s="80">
        <f t="shared" si="0"/>
        <v>0</v>
      </c>
      <c r="V24" s="57">
        <v>8</v>
      </c>
      <c r="W24" s="96">
        <v>17023</v>
      </c>
    </row>
    <row r="25" spans="1:25" ht="37.15" customHeight="1" x14ac:dyDescent="0.2">
      <c r="A25" s="71" t="s">
        <v>218</v>
      </c>
      <c r="B25" s="72" t="s">
        <v>216</v>
      </c>
      <c r="C25" s="57" t="s">
        <v>184</v>
      </c>
      <c r="D25" s="85">
        <f>曽於市郡・志布志市・垂水市!$D$41</f>
        <v>80</v>
      </c>
      <c r="E25" s="85">
        <f>曽於市郡・志布志市・垂水市!$E$41</f>
        <v>0</v>
      </c>
      <c r="F25" s="85">
        <f>曽於市郡・志布志市・垂水市!$G$41</f>
        <v>70</v>
      </c>
      <c r="G25" s="85">
        <f>曽於市郡・志布志市・垂水市!$H$41</f>
        <v>0</v>
      </c>
      <c r="H25" s="85">
        <f>曽於市郡・志布志市・垂水市!$J$41</f>
        <v>20</v>
      </c>
      <c r="I25" s="85">
        <f>曽於市郡・志布志市・垂水市!$K$41</f>
        <v>0</v>
      </c>
      <c r="J25" s="85">
        <f>曽於市郡・志布志市・垂水市!$M$41</f>
        <v>2890</v>
      </c>
      <c r="K25" s="85">
        <f>曽於市郡・志布志市・垂水市!$N$41</f>
        <v>0</v>
      </c>
      <c r="L25" s="85">
        <f>曽於市郡・志布志市・垂水市!$P$41</f>
        <v>90</v>
      </c>
      <c r="M25" s="85">
        <f>曽於市郡・志布志市・垂水市!$Q$41</f>
        <v>0</v>
      </c>
      <c r="N25" s="81"/>
      <c r="O25" s="82"/>
      <c r="P25" s="85"/>
      <c r="Q25" s="82"/>
      <c r="R25" s="85"/>
      <c r="S25" s="82"/>
      <c r="T25" s="80">
        <f t="shared" si="0"/>
        <v>3150</v>
      </c>
      <c r="U25" s="80">
        <f t="shared" si="0"/>
        <v>0</v>
      </c>
      <c r="V25" s="57">
        <v>8</v>
      </c>
      <c r="W25" s="96">
        <v>15066</v>
      </c>
    </row>
    <row r="26" spans="1:25" ht="37.15" customHeight="1" x14ac:dyDescent="0.2">
      <c r="A26" s="73" t="s">
        <v>219</v>
      </c>
      <c r="B26" s="72" t="s">
        <v>220</v>
      </c>
      <c r="C26" s="57" t="s">
        <v>184</v>
      </c>
      <c r="D26" s="85">
        <f>曽於市郡・志布志市・垂水市!$D$56</f>
        <v>80</v>
      </c>
      <c r="E26" s="85">
        <f>曽於市郡・志布志市・垂水市!$E$56</f>
        <v>0</v>
      </c>
      <c r="F26" s="85">
        <f>曽於市郡・志布志市・垂水市!$G$56</f>
        <v>60</v>
      </c>
      <c r="G26" s="85">
        <f>曽於市郡・志布志市・垂水市!$H$56</f>
        <v>0</v>
      </c>
      <c r="H26" s="85">
        <f>曽於市郡・志布志市・垂水市!$J$56</f>
        <v>20</v>
      </c>
      <c r="I26" s="85">
        <f>曽於市郡・志布志市・垂水市!$K$56</f>
        <v>0</v>
      </c>
      <c r="J26" s="85">
        <f>曽於市郡・志布志市・垂水市!$M$56</f>
        <v>1880</v>
      </c>
      <c r="K26" s="85">
        <f>曽於市郡・志布志市・垂水市!$N$56</f>
        <v>0</v>
      </c>
      <c r="L26" s="85">
        <f>曽於市郡・志布志市・垂水市!$P$56</f>
        <v>40</v>
      </c>
      <c r="M26" s="85">
        <f>曽於市郡・志布志市・垂水市!$Q$56</f>
        <v>0</v>
      </c>
      <c r="N26" s="81"/>
      <c r="O26" s="82"/>
      <c r="P26" s="85"/>
      <c r="Q26" s="82"/>
      <c r="R26" s="85"/>
      <c r="S26" s="82"/>
      <c r="T26" s="80">
        <f t="shared" si="0"/>
        <v>2080</v>
      </c>
      <c r="U26" s="80">
        <f t="shared" si="0"/>
        <v>0</v>
      </c>
      <c r="V26" s="57">
        <v>8</v>
      </c>
      <c r="W26" s="96">
        <v>7109</v>
      </c>
    </row>
    <row r="27" spans="1:25" ht="37.15" customHeight="1" x14ac:dyDescent="0.2">
      <c r="A27" s="71" t="s">
        <v>221</v>
      </c>
      <c r="B27" s="72" t="s">
        <v>222</v>
      </c>
      <c r="C27" s="57" t="s">
        <v>184</v>
      </c>
      <c r="D27" s="85">
        <f>鹿屋市・肝属郡!$D$35</f>
        <v>790</v>
      </c>
      <c r="E27" s="85">
        <f>鹿屋市・肝属郡!$E$35</f>
        <v>0</v>
      </c>
      <c r="F27" s="85">
        <f>鹿屋市・肝属郡!$G$35</f>
        <v>290</v>
      </c>
      <c r="G27" s="85">
        <f>鹿屋市・肝属郡!$H$35</f>
        <v>0</v>
      </c>
      <c r="H27" s="85">
        <f>鹿屋市・肝属郡!$J$35</f>
        <v>100</v>
      </c>
      <c r="I27" s="85">
        <f>鹿屋市・肝属郡!$K$35</f>
        <v>0</v>
      </c>
      <c r="J27" s="85">
        <f>鹿屋市・肝属郡!$M$35</f>
        <v>10460</v>
      </c>
      <c r="K27" s="85">
        <f>鹿屋市・肝属郡!$N$35</f>
        <v>0</v>
      </c>
      <c r="L27" s="85">
        <f>鹿屋市・肝属郡!$P$35</f>
        <v>290</v>
      </c>
      <c r="M27" s="85">
        <f>鹿屋市・肝属郡!$Q$35</f>
        <v>0</v>
      </c>
      <c r="N27" s="81"/>
      <c r="O27" s="82"/>
      <c r="P27" s="85"/>
      <c r="Q27" s="82"/>
      <c r="R27" s="85"/>
      <c r="S27" s="82"/>
      <c r="T27" s="80">
        <f t="shared" si="0"/>
        <v>11930</v>
      </c>
      <c r="U27" s="80">
        <f t="shared" si="0"/>
        <v>0</v>
      </c>
      <c r="V27" s="57">
        <v>9</v>
      </c>
      <c r="W27" s="96">
        <v>51268</v>
      </c>
    </row>
    <row r="28" spans="1:25" ht="37.15" customHeight="1" x14ac:dyDescent="0.2">
      <c r="A28" s="71" t="s">
        <v>223</v>
      </c>
      <c r="B28" s="72" t="s">
        <v>224</v>
      </c>
      <c r="C28" s="57" t="s">
        <v>184</v>
      </c>
      <c r="D28" s="85">
        <f>鹿屋市・肝属郡!$D$54</f>
        <v>140</v>
      </c>
      <c r="E28" s="85">
        <f>鹿屋市・肝属郡!$E$54</f>
        <v>0</v>
      </c>
      <c r="F28" s="85">
        <f>鹿屋市・肝属郡!$G$54</f>
        <v>80</v>
      </c>
      <c r="G28" s="85">
        <f>鹿屋市・肝属郡!$H$54</f>
        <v>0</v>
      </c>
      <c r="H28" s="85">
        <f>鹿屋市・肝属郡!$J$54</f>
        <v>20</v>
      </c>
      <c r="I28" s="85">
        <f>鹿屋市・肝属郡!$K$54</f>
        <v>0</v>
      </c>
      <c r="J28" s="85">
        <f>鹿屋市・肝属郡!$M$54</f>
        <v>4470</v>
      </c>
      <c r="K28" s="85">
        <f>鹿屋市・肝属郡!$N$54</f>
        <v>0</v>
      </c>
      <c r="L28" s="85">
        <f>鹿屋市・肝属郡!$P$54</f>
        <v>70</v>
      </c>
      <c r="M28" s="85">
        <f>鹿屋市・肝属郡!$Q$54</f>
        <v>0</v>
      </c>
      <c r="N28" s="81"/>
      <c r="O28" s="82"/>
      <c r="P28" s="85"/>
      <c r="Q28" s="82"/>
      <c r="R28" s="85"/>
      <c r="S28" s="82"/>
      <c r="T28" s="80">
        <f t="shared" si="0"/>
        <v>4780</v>
      </c>
      <c r="U28" s="80">
        <f t="shared" si="0"/>
        <v>0</v>
      </c>
      <c r="V28" s="57">
        <v>9</v>
      </c>
      <c r="W28" s="96">
        <v>17235</v>
      </c>
    </row>
    <row r="29" spans="1:25" ht="37.15" customHeight="1" x14ac:dyDescent="0.2">
      <c r="A29" s="71" t="s">
        <v>225</v>
      </c>
      <c r="B29" s="72" t="s">
        <v>226</v>
      </c>
      <c r="C29" s="57" t="s">
        <v>184</v>
      </c>
      <c r="D29" s="85">
        <f>熊毛郡・西之表市・大島郡１・奄美市１!$D$19</f>
        <v>90</v>
      </c>
      <c r="E29" s="85">
        <f>熊毛郡・西之表市・大島郡１・奄美市１!$E$19</f>
        <v>0</v>
      </c>
      <c r="F29" s="85">
        <f>熊毛郡・西之表市・大島郡１・奄美市１!$G$19</f>
        <v>40</v>
      </c>
      <c r="G29" s="85">
        <f>熊毛郡・西之表市・大島郡１・奄美市１!$H$19</f>
        <v>0</v>
      </c>
      <c r="H29" s="85">
        <f>熊毛郡・西之表市・大島郡１・奄美市１!$J$19</f>
        <v>20</v>
      </c>
      <c r="I29" s="85">
        <f>熊毛郡・西之表市・大島郡１・奄美市１!$K$19</f>
        <v>0</v>
      </c>
      <c r="J29" s="85">
        <f>熊毛郡・西之表市・大島郡１・奄美市１!$M$19</f>
        <v>1530</v>
      </c>
      <c r="K29" s="85">
        <f>熊毛郡・西之表市・大島郡１・奄美市１!$N$19</f>
        <v>0</v>
      </c>
      <c r="L29" s="85">
        <f>熊毛郡・西之表市・大島郡１・奄美市１!$P$19</f>
        <v>30</v>
      </c>
      <c r="M29" s="85">
        <f>熊毛郡・西之表市・大島郡１・奄美市１!$Q$19</f>
        <v>0</v>
      </c>
      <c r="N29" s="81"/>
      <c r="O29" s="82"/>
      <c r="P29" s="85"/>
      <c r="Q29" s="82"/>
      <c r="R29" s="85"/>
      <c r="S29" s="82"/>
      <c r="T29" s="80">
        <f t="shared" si="0"/>
        <v>1710</v>
      </c>
      <c r="U29" s="80">
        <f t="shared" si="0"/>
        <v>0</v>
      </c>
      <c r="V29" s="57">
        <v>10</v>
      </c>
      <c r="W29" s="96">
        <v>13292</v>
      </c>
    </row>
    <row r="30" spans="1:25" ht="37.15" customHeight="1" x14ac:dyDescent="0.2">
      <c r="A30" s="71" t="s">
        <v>227</v>
      </c>
      <c r="B30" s="72" t="s">
        <v>228</v>
      </c>
      <c r="C30" s="57" t="s">
        <v>184</v>
      </c>
      <c r="D30" s="85">
        <f>熊毛郡・西之表市・大島郡１・奄美市１!$D$24</f>
        <v>60</v>
      </c>
      <c r="E30" s="85">
        <f>熊毛郡・西之表市・大島郡１・奄美市１!$E$24</f>
        <v>0</v>
      </c>
      <c r="F30" s="85">
        <f>熊毛郡・西之表市・大島郡１・奄美市１!$G$24</f>
        <v>20</v>
      </c>
      <c r="G30" s="85">
        <f>熊毛郡・西之表市・大島郡１・奄美市１!$H$24</f>
        <v>0</v>
      </c>
      <c r="H30" s="85">
        <f>熊毛郡・西之表市・大島郡１・奄美市１!$J$24</f>
        <v>10</v>
      </c>
      <c r="I30" s="85">
        <f>熊毛郡・西之表市・大島郡１・奄美市１!$K$24</f>
        <v>0</v>
      </c>
      <c r="J30" s="85">
        <f>熊毛郡・西之表市・大島郡１・奄美市１!$M$24</f>
        <v>900</v>
      </c>
      <c r="K30" s="85">
        <f>熊毛郡・西之表市・大島郡１・奄美市１!$N$24</f>
        <v>0</v>
      </c>
      <c r="L30" s="85">
        <f>熊毛郡・西之表市・大島郡１・奄美市１!$P$24</f>
        <v>30</v>
      </c>
      <c r="M30" s="85">
        <f>熊毛郡・西之表市・大島郡１・奄美市１!$Q$24</f>
        <v>0</v>
      </c>
      <c r="N30" s="81"/>
      <c r="O30" s="82"/>
      <c r="P30" s="85"/>
      <c r="Q30" s="82"/>
      <c r="R30" s="85"/>
      <c r="S30" s="82"/>
      <c r="T30" s="80">
        <f t="shared" si="0"/>
        <v>1020</v>
      </c>
      <c r="U30" s="80">
        <f t="shared" si="0"/>
        <v>0</v>
      </c>
      <c r="V30" s="57">
        <v>10</v>
      </c>
      <c r="W30" s="96">
        <v>7945</v>
      </c>
    </row>
    <row r="31" spans="1:25" ht="37.15" customHeight="1" x14ac:dyDescent="0.2">
      <c r="A31" s="71" t="s">
        <v>229</v>
      </c>
      <c r="B31" s="72" t="s">
        <v>230</v>
      </c>
      <c r="C31" s="57" t="s">
        <v>184</v>
      </c>
      <c r="D31" s="85">
        <f>熊毛郡・西之表市・大島郡１・奄美市１!$D$36</f>
        <v>70</v>
      </c>
      <c r="E31" s="85">
        <f>熊毛郡・西之表市・大島郡１・奄美市１!$E$36</f>
        <v>0</v>
      </c>
      <c r="F31" s="85">
        <f>熊毛郡・西之表市・大島郡１・奄美市１!$G$36</f>
        <v>120</v>
      </c>
      <c r="G31" s="85">
        <f>熊毛郡・西之表市・大島郡１・奄美市１!$H$36</f>
        <v>0</v>
      </c>
      <c r="H31" s="85">
        <f>熊毛郡・西之表市・大島郡１・奄美市１!$J$36</f>
        <v>0</v>
      </c>
      <c r="I31" s="85">
        <f>熊毛郡・西之表市・大島郡１・奄美市１!$K$36</f>
        <v>0</v>
      </c>
      <c r="J31" s="85">
        <f>熊毛郡・西之表市・大島郡１・奄美市１!$M$36</f>
        <v>910</v>
      </c>
      <c r="K31" s="85">
        <f>熊毛郡・西之表市・大島郡１・奄美市１!$N$36</f>
        <v>0</v>
      </c>
      <c r="L31" s="85">
        <f>熊毛郡・西之表市・大島郡１・奄美市１!$P$36</f>
        <v>60</v>
      </c>
      <c r="M31" s="85">
        <f>熊毛郡・西之表市・大島郡１・奄美市１!$Q$36</f>
        <v>0</v>
      </c>
      <c r="N31" s="81">
        <f>熊毛郡・西之表市・大島郡１・奄美市１!$D$36</f>
        <v>70</v>
      </c>
      <c r="O31" s="82"/>
      <c r="P31" s="85">
        <f>大島郡２・奄美市２!D32</f>
        <v>2940</v>
      </c>
      <c r="Q31" s="85">
        <f>大島郡２・奄美市２!E32</f>
        <v>0</v>
      </c>
      <c r="R31" s="85">
        <f>大島郡２・奄美市２!G32</f>
        <v>9870</v>
      </c>
      <c r="S31" s="85">
        <f>大島郡２・奄美市２!H32</f>
        <v>0</v>
      </c>
      <c r="T31" s="80">
        <f>SUM(D31,F31,H31,J31,L31,P31,R31)</f>
        <v>13970</v>
      </c>
      <c r="U31" s="80">
        <f t="shared" si="0"/>
        <v>0</v>
      </c>
      <c r="V31" s="74" t="s">
        <v>231</v>
      </c>
      <c r="W31" s="96">
        <v>34426</v>
      </c>
      <c r="Y31" s="75"/>
    </row>
    <row r="32" spans="1:25" ht="37.15" customHeight="1" x14ac:dyDescent="0.2">
      <c r="A32" s="71" t="s">
        <v>232</v>
      </c>
      <c r="B32" s="72" t="s">
        <v>233</v>
      </c>
      <c r="C32" s="57" t="s">
        <v>184</v>
      </c>
      <c r="D32" s="85">
        <f>熊毛郡・西之表市・大島郡１・奄美市１!$D$54</f>
        <v>80</v>
      </c>
      <c r="E32" s="85">
        <f>熊毛郡・西之表市・大島郡１・奄美市１!$E$54</f>
        <v>0</v>
      </c>
      <c r="F32" s="85">
        <f>熊毛郡・西之表市・大島郡１・奄美市１!$G$54</f>
        <v>90</v>
      </c>
      <c r="G32" s="85">
        <f>熊毛郡・西之表市・大島郡１・奄美市１!$H$54</f>
        <v>0</v>
      </c>
      <c r="H32" s="85">
        <f>熊毛郡・西之表市・大島郡１・奄美市１!$J$54</f>
        <v>20</v>
      </c>
      <c r="I32" s="85">
        <f>熊毛郡・西之表市・大島郡１・奄美市１!$K$54</f>
        <v>0</v>
      </c>
      <c r="J32" s="85">
        <f>熊毛郡・西之表市・大島郡１・奄美市１!$M$54</f>
        <v>420</v>
      </c>
      <c r="K32" s="85">
        <f>熊毛郡・西之表市・大島郡１・奄美市１!$N$54</f>
        <v>0</v>
      </c>
      <c r="L32" s="85">
        <f>熊毛郡・西之表市・大島郡１・奄美市１!$P$54</f>
        <v>110</v>
      </c>
      <c r="M32" s="85">
        <f>熊毛郡・西之表市・大島郡１・奄美市１!$Q$54</f>
        <v>0</v>
      </c>
      <c r="N32" s="81">
        <f>熊毛郡・西之表市・大島郡１・奄美市１!$D$54</f>
        <v>80</v>
      </c>
      <c r="O32" s="82"/>
      <c r="P32" s="85">
        <f>大島郡２・奄美市２!D55</f>
        <v>4420</v>
      </c>
      <c r="Q32" s="85">
        <f>大島郡２・奄美市２!E55</f>
        <v>0</v>
      </c>
      <c r="R32" s="85">
        <f>大島郡２・奄美市２!G55</f>
        <v>11130</v>
      </c>
      <c r="S32" s="85">
        <f>大島郡２・奄美市２!H55</f>
        <v>0</v>
      </c>
      <c r="T32" s="80">
        <f t="shared" si="0"/>
        <v>16270</v>
      </c>
      <c r="U32" s="80">
        <f t="shared" si="0"/>
        <v>0</v>
      </c>
      <c r="V32" s="74" t="s">
        <v>231</v>
      </c>
      <c r="W32" s="96">
        <v>23242</v>
      </c>
      <c r="Y32" s="75"/>
    </row>
    <row r="33" spans="1:23" ht="37.15" customHeight="1" x14ac:dyDescent="0.2">
      <c r="A33" s="71"/>
      <c r="B33" s="72"/>
      <c r="C33" s="57"/>
      <c r="D33" s="84"/>
      <c r="E33" s="84"/>
      <c r="F33" s="84"/>
      <c r="G33" s="84"/>
      <c r="H33" s="84"/>
      <c r="I33" s="84"/>
      <c r="J33" s="84"/>
      <c r="K33" s="84"/>
      <c r="L33" s="84"/>
      <c r="M33" s="84"/>
      <c r="N33" s="77"/>
      <c r="O33" s="78"/>
      <c r="P33" s="84"/>
      <c r="Q33" s="78"/>
      <c r="R33" s="84"/>
      <c r="S33" s="78"/>
      <c r="T33" s="80"/>
      <c r="U33" s="80"/>
      <c r="V33" s="57"/>
      <c r="W33" s="96"/>
    </row>
    <row r="34" spans="1:23" ht="37.15" customHeight="1" x14ac:dyDescent="0.2">
      <c r="A34" s="71"/>
      <c r="B34" s="72"/>
      <c r="C34" s="57"/>
      <c r="D34" s="84"/>
      <c r="E34" s="84"/>
      <c r="F34" s="84"/>
      <c r="G34" s="84"/>
      <c r="H34" s="84"/>
      <c r="I34" s="84"/>
      <c r="J34" s="84"/>
      <c r="K34" s="84"/>
      <c r="L34" s="84"/>
      <c r="M34" s="84"/>
      <c r="N34" s="77"/>
      <c r="O34" s="78"/>
      <c r="P34" s="84"/>
      <c r="Q34" s="78"/>
      <c r="R34" s="84"/>
      <c r="S34" s="78"/>
      <c r="T34" s="80"/>
      <c r="U34" s="80"/>
      <c r="V34" s="57"/>
      <c r="W34" s="96"/>
    </row>
    <row r="35" spans="1:23" ht="37.15" customHeight="1" x14ac:dyDescent="0.2">
      <c r="A35" s="57" t="s">
        <v>234</v>
      </c>
      <c r="B35" s="72"/>
      <c r="C35" s="57" t="s">
        <v>184</v>
      </c>
      <c r="D35" s="85">
        <f>SUM(D7:E34)</f>
        <v>13590</v>
      </c>
      <c r="E35" s="82"/>
      <c r="F35" s="85">
        <f>SUM(F7:G34)</f>
        <v>7520</v>
      </c>
      <c r="G35" s="82"/>
      <c r="H35" s="84">
        <f>SUM(H7:I34)</f>
        <v>1500</v>
      </c>
      <c r="I35" s="78"/>
      <c r="J35" s="84">
        <f>SUM(J7:K34)</f>
        <v>188050</v>
      </c>
      <c r="K35" s="78"/>
      <c r="L35" s="84">
        <f>SUM(L7:M34)</f>
        <v>6430</v>
      </c>
      <c r="M35" s="78"/>
      <c r="N35" s="77">
        <f>SUM(N7:O34)</f>
        <v>150</v>
      </c>
      <c r="O35" s="78"/>
      <c r="P35" s="84">
        <f>SUM(P7:Q34)</f>
        <v>7360</v>
      </c>
      <c r="Q35" s="78"/>
      <c r="R35" s="84">
        <f>SUM(R7:S34)</f>
        <v>21000</v>
      </c>
      <c r="S35" s="78"/>
      <c r="T35" s="80">
        <f>SUM(T7:T34)</f>
        <v>245450</v>
      </c>
      <c r="U35" s="80">
        <f>SUM(U7:U34)</f>
        <v>0</v>
      </c>
      <c r="V35" s="57"/>
      <c r="W35" s="96">
        <f>SUM(W7:W34)</f>
        <v>812289</v>
      </c>
    </row>
    <row r="36" spans="1:23" ht="37.15" customHeight="1" x14ac:dyDescent="0.2"/>
    <row r="37" spans="1:23" ht="37.15" customHeight="1" x14ac:dyDescent="0.2"/>
    <row r="38" spans="1:23" ht="37.15" customHeight="1" x14ac:dyDescent="0.2"/>
    <row r="39" spans="1:23" ht="37.15" customHeight="1" x14ac:dyDescent="0.2"/>
    <row r="40" spans="1:23" ht="37.15" customHeight="1" x14ac:dyDescent="0.2"/>
    <row r="41" spans="1:23" ht="37.15" customHeight="1" x14ac:dyDescent="0.2"/>
    <row r="42" spans="1:23" ht="30" customHeight="1" x14ac:dyDescent="0.2"/>
    <row r="43" spans="1:23" ht="30" customHeight="1" x14ac:dyDescent="0.2"/>
    <row r="44" spans="1:23" ht="30" customHeight="1" x14ac:dyDescent="0.2"/>
    <row r="45" spans="1:23" ht="30" customHeight="1" x14ac:dyDescent="0.2"/>
    <row r="46" spans="1:23" ht="30" customHeight="1" x14ac:dyDescent="0.2"/>
    <row r="47" spans="1:23" ht="30" customHeight="1" x14ac:dyDescent="0.2"/>
    <row r="48" spans="1:23" ht="30" customHeight="1" x14ac:dyDescent="0.2"/>
    <row r="49" ht="30" customHeight="1" x14ac:dyDescent="0.2"/>
    <row r="50" ht="30" customHeight="1" x14ac:dyDescent="0.2"/>
    <row r="51" ht="30" customHeight="1" x14ac:dyDescent="0.2"/>
    <row r="52" ht="30" customHeight="1" x14ac:dyDescent="0.2"/>
    <row r="53" ht="30" customHeight="1" x14ac:dyDescent="0.2"/>
  </sheetData>
  <mergeCells count="18">
    <mergeCell ref="A5:A6"/>
    <mergeCell ref="B5:B6"/>
    <mergeCell ref="C5:C6"/>
    <mergeCell ref="D5:E5"/>
    <mergeCell ref="F5:G5"/>
    <mergeCell ref="R5:S5"/>
    <mergeCell ref="T5:T6"/>
    <mergeCell ref="F1:P3"/>
    <mergeCell ref="Q1:R2"/>
    <mergeCell ref="Q3:S4"/>
    <mergeCell ref="T3:V4"/>
    <mergeCell ref="H5:I5"/>
    <mergeCell ref="U5:U6"/>
    <mergeCell ref="V5:V6"/>
    <mergeCell ref="J5:K5"/>
    <mergeCell ref="L5:M5"/>
    <mergeCell ref="N5:O5"/>
    <mergeCell ref="P5:Q5"/>
  </mergeCells>
  <phoneticPr fontId="3"/>
  <pageMargins left="0.70866141732283472" right="0.39370078740157483" top="0.74803149606299213" bottom="0.74803149606299213" header="0.31496062992125984" footer="0.31496062992125984"/>
  <pageSetup paperSize="12" scale="74" orientation="landscape" r:id="rId1"/>
  <rowBreaks count="1" manualBreakCount="1">
    <brk id="2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F70A7-D80D-469E-AE47-5CD8091E4C4D}">
  <dimension ref="A1:Q102"/>
  <sheetViews>
    <sheetView showZeros="0" zoomScaleNormal="100" workbookViewId="0">
      <selection activeCell="T5" sqref="T5:T6"/>
    </sheetView>
  </sheetViews>
  <sheetFormatPr defaultColWidth="9" defaultRowHeight="11" x14ac:dyDescent="0.2"/>
  <cols>
    <col min="1" max="1" width="12.6328125" style="13" customWidth="1"/>
    <col min="2" max="2" width="8.6328125" style="13" customWidth="1"/>
    <col min="3" max="3" width="12.6328125" style="13" customWidth="1"/>
    <col min="4" max="4" width="8.6328125" style="23" customWidth="1"/>
    <col min="5" max="5" width="8.6328125" style="13" customWidth="1"/>
    <col min="6" max="6" width="12.6328125" style="13" customWidth="1"/>
    <col min="7" max="7" width="8.6328125" style="23" customWidth="1"/>
    <col min="8" max="8" width="8.6328125" style="13" customWidth="1"/>
    <col min="9" max="9" width="12.6328125" style="13" customWidth="1"/>
    <col min="10" max="10" width="8.6328125" style="23" customWidth="1"/>
    <col min="11" max="11" width="8.6328125" style="13" customWidth="1"/>
    <col min="12" max="12" width="12.6328125" style="13" customWidth="1"/>
    <col min="13" max="13" width="8.6328125" style="23" customWidth="1"/>
    <col min="14" max="14" width="8.6328125" style="13" customWidth="1"/>
    <col min="15" max="15" width="12.6328125" style="13" customWidth="1"/>
    <col min="16" max="16" width="8.6328125" style="23" customWidth="1"/>
    <col min="17" max="17" width="8.6328125" style="13" customWidth="1"/>
    <col min="18" max="16384" width="9" style="13"/>
  </cols>
  <sheetData>
    <row r="1" spans="1:17" ht="24" customHeight="1" x14ac:dyDescent="0.2">
      <c r="A1" s="1"/>
      <c r="B1" s="19" t="s">
        <v>49</v>
      </c>
      <c r="C1" s="23"/>
      <c r="F1" s="140" t="s">
        <v>335</v>
      </c>
      <c r="G1" s="140"/>
      <c r="H1" s="140"/>
      <c r="I1" s="140"/>
      <c r="J1" s="140"/>
      <c r="K1" s="140"/>
      <c r="L1" s="140"/>
      <c r="M1" s="94"/>
      <c r="N1" s="94"/>
      <c r="P1" s="24"/>
    </row>
    <row r="2" spans="1:17" ht="6.65" customHeight="1" x14ac:dyDescent="0.2">
      <c r="C2" s="20"/>
      <c r="F2" s="1"/>
      <c r="G2" s="95"/>
      <c r="H2" s="1"/>
      <c r="I2" s="1"/>
      <c r="J2" s="95"/>
      <c r="K2" s="1"/>
      <c r="L2" s="1"/>
      <c r="M2" s="131">
        <v>46296</v>
      </c>
      <c r="N2" s="131"/>
      <c r="O2" s="130" t="s">
        <v>650</v>
      </c>
      <c r="P2" s="130"/>
      <c r="Q2" s="130"/>
    </row>
    <row r="3" spans="1:17" ht="6.65" customHeight="1" thickBot="1" x14ac:dyDescent="0.25">
      <c r="M3" s="131"/>
      <c r="N3" s="131"/>
      <c r="O3" s="130"/>
      <c r="P3" s="130"/>
      <c r="Q3" s="130"/>
    </row>
    <row r="4" spans="1:17" s="48" customFormat="1" ht="12.75" customHeight="1" x14ac:dyDescent="0.2">
      <c r="A4" s="115" t="s">
        <v>120</v>
      </c>
      <c r="B4" s="116"/>
      <c r="C4" s="116"/>
      <c r="D4" s="116"/>
      <c r="E4" s="116"/>
      <c r="F4" s="116" t="s">
        <v>121</v>
      </c>
      <c r="G4" s="116"/>
      <c r="H4" s="116" t="s">
        <v>122</v>
      </c>
      <c r="I4" s="116"/>
      <c r="J4" s="116"/>
      <c r="K4" s="46" t="s">
        <v>123</v>
      </c>
      <c r="L4" s="116" t="s">
        <v>124</v>
      </c>
      <c r="M4" s="116"/>
      <c r="N4" s="116"/>
      <c r="O4" s="116" t="s">
        <v>125</v>
      </c>
      <c r="P4" s="116"/>
      <c r="Q4" s="47" t="s">
        <v>126</v>
      </c>
    </row>
    <row r="5" spans="1:17" s="48" customFormat="1" ht="12.75" customHeight="1" x14ac:dyDescent="0.2">
      <c r="A5" s="117"/>
      <c r="B5" s="118"/>
      <c r="C5" s="118"/>
      <c r="D5" s="118"/>
      <c r="E5" s="118"/>
      <c r="F5" s="118"/>
      <c r="G5" s="118"/>
      <c r="H5" s="121" t="s">
        <v>127</v>
      </c>
      <c r="I5" s="122"/>
      <c r="J5" s="123"/>
      <c r="K5" s="118"/>
      <c r="L5" s="134">
        <f>大島郡２・奄美市２!$L$5:$M$7</f>
        <v>0</v>
      </c>
      <c r="M5" s="135"/>
      <c r="N5" s="49"/>
      <c r="O5" s="118"/>
      <c r="P5" s="118"/>
      <c r="Q5" s="132"/>
    </row>
    <row r="6" spans="1:17" s="48" customFormat="1" ht="12.75" customHeight="1" x14ac:dyDescent="0.2">
      <c r="A6" s="117"/>
      <c r="B6" s="118"/>
      <c r="C6" s="118"/>
      <c r="D6" s="118"/>
      <c r="E6" s="118"/>
      <c r="F6" s="118"/>
      <c r="G6" s="118"/>
      <c r="H6" s="124"/>
      <c r="I6" s="125"/>
      <c r="J6" s="126"/>
      <c r="K6" s="118"/>
      <c r="L6" s="136"/>
      <c r="M6" s="137"/>
      <c r="N6" s="126" t="s">
        <v>128</v>
      </c>
      <c r="O6" s="118"/>
      <c r="P6" s="118"/>
      <c r="Q6" s="132"/>
    </row>
    <row r="7" spans="1:17" s="48" customFormat="1" ht="12.75" customHeight="1" thickBot="1" x14ac:dyDescent="0.25">
      <c r="A7" s="119"/>
      <c r="B7" s="120"/>
      <c r="C7" s="120"/>
      <c r="D7" s="120"/>
      <c r="E7" s="120"/>
      <c r="F7" s="120"/>
      <c r="G7" s="120"/>
      <c r="H7" s="127"/>
      <c r="I7" s="128"/>
      <c r="J7" s="129"/>
      <c r="K7" s="120"/>
      <c r="L7" s="138"/>
      <c r="M7" s="139"/>
      <c r="N7" s="129"/>
      <c r="O7" s="120"/>
      <c r="P7" s="120"/>
      <c r="Q7" s="133"/>
    </row>
    <row r="8" spans="1:17" ht="8.15" customHeight="1" x14ac:dyDescent="0.2"/>
    <row r="9" spans="1:17" ht="13" customHeight="1" x14ac:dyDescent="0.2">
      <c r="A9" s="2"/>
      <c r="B9" s="31" t="s">
        <v>56</v>
      </c>
      <c r="C9" s="114" t="s">
        <v>31</v>
      </c>
      <c r="D9" s="114"/>
      <c r="E9" s="114"/>
      <c r="F9" s="114" t="s">
        <v>32</v>
      </c>
      <c r="G9" s="114"/>
      <c r="H9" s="114"/>
      <c r="I9" s="114" t="s">
        <v>33</v>
      </c>
      <c r="J9" s="114"/>
      <c r="K9" s="114"/>
      <c r="L9" s="114" t="s">
        <v>41</v>
      </c>
      <c r="M9" s="114"/>
      <c r="N9" s="114"/>
      <c r="O9" s="114" t="s">
        <v>155</v>
      </c>
      <c r="P9" s="114"/>
      <c r="Q9" s="114"/>
    </row>
    <row r="10" spans="1:17" ht="13" customHeight="1" x14ac:dyDescent="0.2">
      <c r="A10" s="3"/>
      <c r="C10" s="114" t="s">
        <v>42</v>
      </c>
      <c r="D10" s="114"/>
      <c r="E10" s="114"/>
      <c r="F10" s="114" t="s">
        <v>43</v>
      </c>
      <c r="G10" s="114"/>
      <c r="H10" s="114"/>
      <c r="I10" s="114" t="s">
        <v>44</v>
      </c>
      <c r="J10" s="114"/>
      <c r="K10" s="114"/>
      <c r="L10" s="114" t="s">
        <v>37</v>
      </c>
      <c r="M10" s="114"/>
      <c r="N10" s="114"/>
      <c r="O10" s="114" t="s">
        <v>156</v>
      </c>
      <c r="P10" s="114"/>
      <c r="Q10" s="114"/>
    </row>
    <row r="11" spans="1:17" ht="13" customHeight="1" x14ac:dyDescent="0.2">
      <c r="A11" s="4" t="s">
        <v>45</v>
      </c>
      <c r="B11" s="20"/>
      <c r="C11" s="58" t="s">
        <v>46</v>
      </c>
      <c r="D11" s="22" t="s">
        <v>119</v>
      </c>
      <c r="E11" s="5" t="s">
        <v>39</v>
      </c>
      <c r="F11" s="5" t="s">
        <v>46</v>
      </c>
      <c r="G11" s="22" t="s">
        <v>119</v>
      </c>
      <c r="H11" s="5" t="s">
        <v>39</v>
      </c>
      <c r="I11" s="5" t="s">
        <v>46</v>
      </c>
      <c r="J11" s="22" t="s">
        <v>119</v>
      </c>
      <c r="K11" s="5" t="s">
        <v>39</v>
      </c>
      <c r="L11" s="5" t="s">
        <v>46</v>
      </c>
      <c r="M11" s="22" t="s">
        <v>119</v>
      </c>
      <c r="N11" s="5" t="s">
        <v>39</v>
      </c>
      <c r="O11" s="5" t="s">
        <v>46</v>
      </c>
      <c r="P11" s="22" t="s">
        <v>119</v>
      </c>
      <c r="Q11" s="5" t="s">
        <v>39</v>
      </c>
    </row>
    <row r="12" spans="1:17" ht="12" customHeight="1" x14ac:dyDescent="0.2">
      <c r="A12" s="15" t="s">
        <v>105</v>
      </c>
      <c r="B12" s="32">
        <v>1</v>
      </c>
      <c r="C12" s="55" t="s">
        <v>324</v>
      </c>
      <c r="D12" s="6">
        <v>20</v>
      </c>
      <c r="E12" s="6"/>
      <c r="F12" s="6" t="s">
        <v>353</v>
      </c>
      <c r="G12" s="6">
        <v>30</v>
      </c>
      <c r="H12" s="6"/>
      <c r="I12" s="6" t="s">
        <v>325</v>
      </c>
      <c r="J12" s="6">
        <v>20</v>
      </c>
      <c r="K12" s="6"/>
      <c r="L12" s="6" t="s">
        <v>354</v>
      </c>
      <c r="M12" s="91">
        <v>2540</v>
      </c>
      <c r="N12" s="6"/>
      <c r="O12" s="6" t="s">
        <v>354</v>
      </c>
      <c r="P12" s="91">
        <v>30</v>
      </c>
      <c r="Q12" s="6"/>
    </row>
    <row r="13" spans="1:17" ht="12" customHeight="1" x14ac:dyDescent="0.2">
      <c r="A13" s="3" t="s">
        <v>52</v>
      </c>
      <c r="B13" s="28"/>
      <c r="C13" s="55" t="s">
        <v>353</v>
      </c>
      <c r="D13" s="6">
        <v>50</v>
      </c>
      <c r="E13" s="6"/>
      <c r="F13" s="6" t="s">
        <v>324</v>
      </c>
      <c r="G13" s="6">
        <v>90</v>
      </c>
      <c r="H13" s="6"/>
      <c r="I13" s="6"/>
      <c r="J13" s="6"/>
      <c r="K13" s="6"/>
      <c r="L13" s="6" t="s">
        <v>326</v>
      </c>
      <c r="M13" s="91">
        <v>4490</v>
      </c>
      <c r="N13" s="6"/>
      <c r="O13" s="6" t="s">
        <v>326</v>
      </c>
      <c r="P13" s="91">
        <v>90</v>
      </c>
      <c r="Q13" s="6"/>
    </row>
    <row r="14" spans="1:17" ht="12" customHeight="1" x14ac:dyDescent="0.2">
      <c r="A14" s="3"/>
      <c r="B14" s="28"/>
      <c r="C14" s="55"/>
      <c r="D14" s="6"/>
      <c r="E14" s="6"/>
      <c r="F14" s="6"/>
      <c r="G14" s="6"/>
      <c r="H14" s="6"/>
      <c r="I14" s="6"/>
      <c r="J14" s="6"/>
      <c r="K14" s="6"/>
      <c r="L14" s="6"/>
      <c r="M14" s="91"/>
      <c r="N14" s="6"/>
      <c r="O14" s="6"/>
      <c r="P14" s="91"/>
      <c r="Q14" s="6"/>
    </row>
    <row r="15" spans="1:17" ht="12" customHeight="1" x14ac:dyDescent="0.2">
      <c r="A15" s="3"/>
      <c r="B15" s="28"/>
      <c r="C15" s="55"/>
      <c r="D15" s="6"/>
      <c r="E15" s="6"/>
      <c r="F15" s="6"/>
      <c r="G15" s="6"/>
      <c r="H15" s="6"/>
      <c r="I15" s="6"/>
      <c r="J15" s="6"/>
      <c r="K15" s="6"/>
      <c r="L15" s="6"/>
      <c r="M15" s="6"/>
      <c r="N15" s="6"/>
      <c r="O15" s="6"/>
      <c r="P15" s="6"/>
      <c r="Q15" s="6"/>
    </row>
    <row r="16" spans="1:17" ht="12" customHeight="1" x14ac:dyDescent="0.2">
      <c r="A16" s="3"/>
      <c r="B16" s="28"/>
      <c r="C16" s="55"/>
      <c r="D16" s="6"/>
      <c r="E16" s="6"/>
      <c r="F16" s="6"/>
      <c r="G16" s="6"/>
      <c r="H16" s="6"/>
      <c r="I16" s="6"/>
      <c r="J16" s="6"/>
      <c r="K16" s="6"/>
      <c r="L16" s="6"/>
      <c r="M16" s="6"/>
      <c r="N16" s="6"/>
      <c r="O16" s="6"/>
      <c r="P16" s="6"/>
      <c r="Q16" s="6"/>
    </row>
    <row r="17" spans="1:17" ht="12" customHeight="1" x14ac:dyDescent="0.2">
      <c r="A17" s="3"/>
      <c r="B17" s="28"/>
      <c r="C17" s="55"/>
      <c r="D17" s="6"/>
      <c r="E17" s="6"/>
      <c r="F17" s="6"/>
      <c r="G17" s="6"/>
      <c r="H17" s="6"/>
      <c r="I17" s="6"/>
      <c r="J17" s="6"/>
      <c r="K17" s="6"/>
      <c r="L17" s="6"/>
      <c r="M17" s="6"/>
      <c r="N17" s="6"/>
      <c r="O17" s="6"/>
      <c r="P17" s="6"/>
      <c r="Q17" s="6"/>
    </row>
    <row r="18" spans="1:17" ht="12" customHeight="1" x14ac:dyDescent="0.2">
      <c r="A18" s="3"/>
      <c r="B18" s="28"/>
      <c r="C18" s="55"/>
      <c r="D18" s="6"/>
      <c r="E18" s="6"/>
      <c r="F18" s="6"/>
      <c r="G18" s="6"/>
      <c r="H18" s="6"/>
      <c r="I18" s="6"/>
      <c r="J18" s="6"/>
      <c r="K18" s="6"/>
      <c r="L18" s="6"/>
      <c r="M18" s="6"/>
      <c r="N18" s="6"/>
      <c r="O18" s="6"/>
      <c r="P18" s="6"/>
      <c r="Q18" s="6"/>
    </row>
    <row r="19" spans="1:17" ht="12" customHeight="1" x14ac:dyDescent="0.2">
      <c r="A19" s="3"/>
      <c r="B19" s="28"/>
      <c r="C19" s="55"/>
      <c r="D19" s="6"/>
      <c r="E19" s="6"/>
      <c r="F19" s="6"/>
      <c r="G19" s="6"/>
      <c r="H19" s="6"/>
      <c r="I19" s="6"/>
      <c r="J19" s="6"/>
      <c r="K19" s="6"/>
      <c r="L19" s="6"/>
      <c r="M19" s="6"/>
      <c r="N19" s="6"/>
      <c r="O19" s="6"/>
      <c r="P19" s="6"/>
      <c r="Q19" s="6"/>
    </row>
    <row r="20" spans="1:17" ht="12" customHeight="1" x14ac:dyDescent="0.2">
      <c r="A20" s="3"/>
      <c r="B20" s="28"/>
      <c r="C20" s="55"/>
      <c r="D20" s="6"/>
      <c r="E20" s="6"/>
      <c r="F20" s="6"/>
      <c r="G20" s="6"/>
      <c r="H20" s="6"/>
      <c r="I20" s="6"/>
      <c r="J20" s="6"/>
      <c r="K20" s="6"/>
      <c r="L20" s="6"/>
      <c r="M20" s="6"/>
      <c r="N20" s="6"/>
      <c r="O20" s="6"/>
      <c r="P20" s="6"/>
      <c r="Q20" s="6"/>
    </row>
    <row r="21" spans="1:17" ht="12" customHeight="1" x14ac:dyDescent="0.2">
      <c r="A21" s="50" t="s">
        <v>135</v>
      </c>
      <c r="B21" s="51">
        <f>D23+G23+J23+M23+P23</f>
        <v>7360</v>
      </c>
      <c r="C21" s="55"/>
      <c r="D21" s="6"/>
      <c r="E21" s="6"/>
      <c r="F21" s="6"/>
      <c r="G21" s="6"/>
      <c r="H21" s="6"/>
      <c r="I21" s="6"/>
      <c r="J21" s="6"/>
      <c r="K21" s="6"/>
      <c r="L21" s="6"/>
      <c r="M21" s="6"/>
      <c r="N21" s="6"/>
      <c r="O21" s="6"/>
      <c r="P21" s="6"/>
      <c r="Q21" s="6"/>
    </row>
    <row r="22" spans="1:17" ht="12" customHeight="1" x14ac:dyDescent="0.2">
      <c r="A22" s="52"/>
      <c r="B22" s="51"/>
      <c r="C22" s="55"/>
      <c r="D22" s="6"/>
      <c r="E22" s="6"/>
      <c r="F22" s="6"/>
      <c r="G22" s="6"/>
      <c r="H22" s="6"/>
      <c r="I22" s="6"/>
      <c r="J22" s="6"/>
      <c r="K22" s="6"/>
      <c r="L22" s="6"/>
      <c r="M22" s="6"/>
      <c r="N22" s="6"/>
      <c r="O22" s="6"/>
      <c r="P22" s="6"/>
      <c r="Q22" s="6"/>
    </row>
    <row r="23" spans="1:17" ht="12" customHeight="1" thickBot="1" x14ac:dyDescent="0.25">
      <c r="A23" s="53" t="s">
        <v>136</v>
      </c>
      <c r="B23" s="54">
        <f>E23+H23+K23+N23+Q23</f>
        <v>0</v>
      </c>
      <c r="C23" s="59" t="s">
        <v>40</v>
      </c>
      <c r="D23" s="9">
        <f>SUM(D12:D22)</f>
        <v>70</v>
      </c>
      <c r="E23" s="9">
        <f>SUM(E12:E22)</f>
        <v>0</v>
      </c>
      <c r="F23" s="8" t="s">
        <v>40</v>
      </c>
      <c r="G23" s="9">
        <f>SUM(G12:G22)</f>
        <v>120</v>
      </c>
      <c r="H23" s="9">
        <f>SUM(H12:H22)</f>
        <v>0</v>
      </c>
      <c r="I23" s="8" t="s">
        <v>40</v>
      </c>
      <c r="J23" s="9">
        <f>SUM(J12:J22)</f>
        <v>20</v>
      </c>
      <c r="K23" s="9">
        <f>SUM(K12:K22)</f>
        <v>0</v>
      </c>
      <c r="L23" s="8" t="s">
        <v>40</v>
      </c>
      <c r="M23" s="9">
        <f>SUM(M12:M22)</f>
        <v>7030</v>
      </c>
      <c r="N23" s="9">
        <f>SUM(N12:N22)</f>
        <v>0</v>
      </c>
      <c r="O23" s="8" t="s">
        <v>40</v>
      </c>
      <c r="P23" s="9">
        <f>SUM(P12:P22)</f>
        <v>120</v>
      </c>
      <c r="Q23" s="9">
        <f>SUM(Q12:Q22)</f>
        <v>0</v>
      </c>
    </row>
    <row r="24" spans="1:17" ht="12" customHeight="1" x14ac:dyDescent="0.2">
      <c r="A24" s="3"/>
      <c r="B24" s="28"/>
      <c r="C24" s="44"/>
      <c r="D24" s="10"/>
      <c r="E24" s="10"/>
      <c r="F24" s="10"/>
      <c r="G24" s="10"/>
      <c r="H24" s="10"/>
      <c r="I24" s="10"/>
      <c r="J24" s="10"/>
      <c r="K24" s="10"/>
      <c r="L24" s="10"/>
      <c r="M24" s="10"/>
      <c r="N24" s="10"/>
      <c r="O24" s="10"/>
      <c r="P24" s="10"/>
      <c r="Q24" s="10"/>
    </row>
    <row r="25" spans="1:17" ht="12" customHeight="1" x14ac:dyDescent="0.2">
      <c r="A25" s="3" t="s">
        <v>68</v>
      </c>
      <c r="B25" s="28">
        <v>2</v>
      </c>
      <c r="C25" s="55" t="s">
        <v>355</v>
      </c>
      <c r="D25" s="6">
        <v>140</v>
      </c>
      <c r="E25" s="6"/>
      <c r="F25" s="6" t="s">
        <v>356</v>
      </c>
      <c r="G25" s="6">
        <v>50</v>
      </c>
      <c r="H25" s="6"/>
      <c r="I25" s="6" t="s">
        <v>357</v>
      </c>
      <c r="J25" s="6">
        <v>10</v>
      </c>
      <c r="K25" s="6"/>
      <c r="L25" s="6" t="s">
        <v>355</v>
      </c>
      <c r="M25" s="91">
        <v>3020</v>
      </c>
      <c r="N25" s="6"/>
      <c r="O25" s="6" t="s">
        <v>355</v>
      </c>
      <c r="P25" s="91">
        <v>40</v>
      </c>
      <c r="Q25" s="6"/>
    </row>
    <row r="26" spans="1:17" ht="12" customHeight="1" x14ac:dyDescent="0.2">
      <c r="A26" s="3" t="s">
        <v>52</v>
      </c>
      <c r="B26" s="28"/>
      <c r="C26" s="55"/>
      <c r="D26" s="6"/>
      <c r="E26" s="6"/>
      <c r="F26" s="6"/>
      <c r="G26" s="6"/>
      <c r="H26" s="6"/>
      <c r="I26" s="6"/>
      <c r="J26" s="6"/>
      <c r="K26" s="6"/>
      <c r="L26" s="6"/>
      <c r="M26" s="6"/>
      <c r="N26" s="6"/>
      <c r="O26" s="6"/>
      <c r="P26" s="6"/>
      <c r="Q26" s="6"/>
    </row>
    <row r="27" spans="1:17" ht="12" customHeight="1" x14ac:dyDescent="0.2">
      <c r="A27" s="3"/>
      <c r="B27" s="28"/>
      <c r="C27" s="55"/>
      <c r="D27" s="6"/>
      <c r="E27" s="6"/>
      <c r="F27" s="6"/>
      <c r="G27" s="6"/>
      <c r="H27" s="6"/>
      <c r="I27" s="6"/>
      <c r="J27" s="6"/>
      <c r="K27" s="6"/>
      <c r="L27" s="6"/>
      <c r="M27" s="6"/>
      <c r="N27" s="6"/>
      <c r="O27" s="6"/>
      <c r="P27" s="6"/>
      <c r="Q27" s="6"/>
    </row>
    <row r="28" spans="1:17" ht="12" customHeight="1" x14ac:dyDescent="0.2">
      <c r="A28" s="3"/>
      <c r="B28" s="28"/>
      <c r="C28" s="55"/>
      <c r="D28" s="6"/>
      <c r="E28" s="6"/>
      <c r="F28" s="6"/>
      <c r="G28" s="6"/>
      <c r="H28" s="6"/>
      <c r="I28" s="6"/>
      <c r="J28" s="6"/>
      <c r="K28" s="6"/>
      <c r="L28" s="6"/>
      <c r="M28" s="6"/>
      <c r="N28" s="6"/>
      <c r="O28" s="6"/>
      <c r="P28" s="6"/>
      <c r="Q28" s="6"/>
    </row>
    <row r="29" spans="1:17" ht="12" customHeight="1" x14ac:dyDescent="0.2">
      <c r="A29" s="50" t="s">
        <v>135</v>
      </c>
      <c r="B29" s="51">
        <f>D31+G31+J31+M31+P31</f>
        <v>3260</v>
      </c>
      <c r="C29" s="55"/>
      <c r="D29" s="6"/>
      <c r="E29" s="6"/>
      <c r="F29" s="6"/>
      <c r="G29" s="6"/>
      <c r="H29" s="6"/>
      <c r="I29" s="6"/>
      <c r="J29" s="6"/>
      <c r="K29" s="6"/>
      <c r="L29" s="6"/>
      <c r="M29" s="6"/>
      <c r="N29" s="6"/>
      <c r="O29" s="6"/>
      <c r="P29" s="6"/>
      <c r="Q29" s="6"/>
    </row>
    <row r="30" spans="1:17" ht="12" customHeight="1" x14ac:dyDescent="0.2">
      <c r="A30" s="52"/>
      <c r="B30" s="51"/>
      <c r="C30" s="55"/>
      <c r="D30" s="6"/>
      <c r="E30" s="6"/>
      <c r="F30" s="6"/>
      <c r="G30" s="6"/>
      <c r="H30" s="6"/>
      <c r="I30" s="6"/>
      <c r="J30" s="6"/>
      <c r="K30" s="6"/>
      <c r="L30" s="6"/>
      <c r="M30" s="6"/>
      <c r="N30" s="6"/>
      <c r="O30" s="6"/>
      <c r="P30" s="6"/>
      <c r="Q30" s="6"/>
    </row>
    <row r="31" spans="1:17" ht="12" customHeight="1" thickBot="1" x14ac:dyDescent="0.25">
      <c r="A31" s="53" t="s">
        <v>136</v>
      </c>
      <c r="B31" s="54">
        <f>E31+H31+K31+N31+Q31</f>
        <v>0</v>
      </c>
      <c r="C31" s="59" t="s">
        <v>40</v>
      </c>
      <c r="D31" s="9">
        <f>SUM(D24:D30)</f>
        <v>140</v>
      </c>
      <c r="E31" s="9">
        <f>SUM(E24:E30)</f>
        <v>0</v>
      </c>
      <c r="F31" s="8" t="s">
        <v>40</v>
      </c>
      <c r="G31" s="9">
        <f>SUM(G24:G30)</f>
        <v>50</v>
      </c>
      <c r="H31" s="9">
        <f>SUM(H24:H30)</f>
        <v>0</v>
      </c>
      <c r="I31" s="8" t="s">
        <v>40</v>
      </c>
      <c r="J31" s="9">
        <f>SUM(J24:J30)</f>
        <v>10</v>
      </c>
      <c r="K31" s="9">
        <f>SUM(K24:K30)</f>
        <v>0</v>
      </c>
      <c r="L31" s="8" t="s">
        <v>40</v>
      </c>
      <c r="M31" s="9">
        <f>SUM(M24:M30)</f>
        <v>3020</v>
      </c>
      <c r="N31" s="9">
        <f>SUM(N24:N30)</f>
        <v>0</v>
      </c>
      <c r="O31" s="8" t="s">
        <v>40</v>
      </c>
      <c r="P31" s="9">
        <f>SUM(P24:P30)</f>
        <v>40</v>
      </c>
      <c r="Q31" s="9">
        <f>SUM(Q24:Q30)</f>
        <v>0</v>
      </c>
    </row>
    <row r="32" spans="1:17" ht="12" customHeight="1" x14ac:dyDescent="0.2">
      <c r="A32" s="3"/>
      <c r="B32" s="28"/>
      <c r="C32" s="44"/>
      <c r="D32" s="10"/>
      <c r="E32" s="10"/>
      <c r="F32" s="10"/>
      <c r="G32" s="10"/>
      <c r="H32" s="10"/>
      <c r="I32" s="10"/>
      <c r="J32" s="10"/>
      <c r="K32" s="10"/>
      <c r="L32" s="10"/>
      <c r="M32" s="10"/>
      <c r="N32" s="10"/>
      <c r="O32" s="10"/>
      <c r="P32" s="10"/>
      <c r="Q32" s="10"/>
    </row>
    <row r="33" spans="1:17" ht="12" customHeight="1" x14ac:dyDescent="0.2">
      <c r="A33" s="3" t="s">
        <v>69</v>
      </c>
      <c r="B33" s="28">
        <v>3</v>
      </c>
      <c r="C33" s="55" t="s">
        <v>358</v>
      </c>
      <c r="D33" s="6">
        <v>30</v>
      </c>
      <c r="E33" s="6"/>
      <c r="F33" s="6" t="s">
        <v>359</v>
      </c>
      <c r="G33" s="6">
        <v>50</v>
      </c>
      <c r="H33" s="6"/>
      <c r="I33" s="6" t="s">
        <v>239</v>
      </c>
      <c r="J33" s="6">
        <v>20</v>
      </c>
      <c r="K33" s="6"/>
      <c r="L33" s="6" t="s">
        <v>360</v>
      </c>
      <c r="M33" s="91">
        <v>2000</v>
      </c>
      <c r="N33" s="6"/>
      <c r="O33" s="6" t="s">
        <v>360</v>
      </c>
      <c r="P33" s="91">
        <v>60</v>
      </c>
      <c r="Q33" s="6"/>
    </row>
    <row r="34" spans="1:17" ht="12" customHeight="1" x14ac:dyDescent="0.2">
      <c r="A34" s="3" t="s">
        <v>53</v>
      </c>
      <c r="B34" s="28"/>
      <c r="C34" s="55" t="s">
        <v>361</v>
      </c>
      <c r="D34" s="6">
        <v>10</v>
      </c>
      <c r="E34" s="6"/>
      <c r="F34" s="6" t="s">
        <v>362</v>
      </c>
      <c r="G34" s="6">
        <v>30</v>
      </c>
      <c r="H34" s="6"/>
      <c r="I34" s="6" t="s">
        <v>240</v>
      </c>
      <c r="J34" s="6">
        <v>10</v>
      </c>
      <c r="K34" s="6"/>
      <c r="L34" s="6" t="s">
        <v>363</v>
      </c>
      <c r="M34" s="91">
        <v>1960</v>
      </c>
      <c r="N34" s="6"/>
      <c r="O34" s="6" t="s">
        <v>363</v>
      </c>
      <c r="P34" s="91">
        <v>20</v>
      </c>
      <c r="Q34" s="6"/>
    </row>
    <row r="35" spans="1:17" ht="12" customHeight="1" x14ac:dyDescent="0.2">
      <c r="A35" s="3"/>
      <c r="B35" s="28"/>
      <c r="C35" s="55" t="s">
        <v>364</v>
      </c>
      <c r="D35" s="6">
        <v>30</v>
      </c>
      <c r="E35" s="6"/>
      <c r="F35" s="6" t="s">
        <v>292</v>
      </c>
      <c r="G35" s="6">
        <v>10</v>
      </c>
      <c r="H35" s="6"/>
      <c r="I35" s="6" t="s">
        <v>293</v>
      </c>
      <c r="J35" s="6">
        <v>10</v>
      </c>
      <c r="K35" s="6"/>
      <c r="L35" s="6" t="s">
        <v>365</v>
      </c>
      <c r="M35" s="6">
        <v>700</v>
      </c>
      <c r="N35" s="6"/>
      <c r="O35" s="6" t="s">
        <v>365</v>
      </c>
      <c r="P35" s="6">
        <v>10</v>
      </c>
      <c r="Q35" s="6"/>
    </row>
    <row r="36" spans="1:17" ht="12" customHeight="1" x14ac:dyDescent="0.2">
      <c r="A36" s="3"/>
      <c r="B36" s="28"/>
      <c r="C36" s="55"/>
      <c r="D36" s="6"/>
      <c r="E36" s="6"/>
      <c r="F36" s="6"/>
      <c r="G36" s="6"/>
      <c r="H36" s="6"/>
      <c r="I36" s="6"/>
      <c r="J36" s="6"/>
      <c r="K36" s="6"/>
      <c r="L36" s="6"/>
      <c r="M36" s="6"/>
      <c r="N36" s="6"/>
      <c r="O36" s="6"/>
      <c r="P36" s="6"/>
      <c r="Q36" s="6"/>
    </row>
    <row r="37" spans="1:17" ht="12" customHeight="1" x14ac:dyDescent="0.2">
      <c r="A37" s="3"/>
      <c r="B37" s="28"/>
      <c r="C37" s="55"/>
      <c r="D37" s="6"/>
      <c r="E37" s="6"/>
      <c r="F37" s="6"/>
      <c r="G37" s="6"/>
      <c r="H37" s="6"/>
      <c r="I37" s="6"/>
      <c r="J37" s="6"/>
      <c r="K37" s="6"/>
      <c r="L37" s="6"/>
      <c r="M37" s="6"/>
      <c r="N37" s="6"/>
      <c r="O37" s="6"/>
      <c r="P37" s="6"/>
      <c r="Q37" s="6"/>
    </row>
    <row r="38" spans="1:17" ht="12" customHeight="1" x14ac:dyDescent="0.2">
      <c r="A38" s="3"/>
      <c r="B38" s="28"/>
      <c r="C38" s="55"/>
      <c r="D38" s="6"/>
      <c r="E38" s="6"/>
      <c r="F38" s="6"/>
      <c r="G38" s="6"/>
      <c r="H38" s="6"/>
      <c r="I38" s="6"/>
      <c r="J38" s="6"/>
      <c r="K38" s="6"/>
      <c r="L38" s="6"/>
      <c r="M38" s="6"/>
      <c r="N38" s="6"/>
      <c r="O38" s="6"/>
      <c r="P38" s="6"/>
      <c r="Q38" s="6"/>
    </row>
    <row r="39" spans="1:17" ht="12" customHeight="1" x14ac:dyDescent="0.2">
      <c r="A39" s="3"/>
      <c r="B39" s="28"/>
      <c r="C39" s="55"/>
      <c r="D39" s="6"/>
      <c r="E39" s="6"/>
      <c r="F39" s="6"/>
      <c r="G39" s="6"/>
      <c r="H39" s="6"/>
      <c r="I39" s="6"/>
      <c r="J39" s="6"/>
      <c r="K39" s="6"/>
      <c r="L39" s="6"/>
      <c r="M39" s="6"/>
      <c r="N39" s="6"/>
      <c r="O39" s="6"/>
      <c r="P39" s="6"/>
      <c r="Q39" s="6"/>
    </row>
    <row r="40" spans="1:17" ht="12" customHeight="1" x14ac:dyDescent="0.2">
      <c r="A40" s="3"/>
      <c r="B40" s="28"/>
      <c r="C40" s="55"/>
      <c r="D40" s="6"/>
      <c r="E40" s="6"/>
      <c r="F40" s="6"/>
      <c r="G40" s="6"/>
      <c r="H40" s="6"/>
      <c r="I40" s="6"/>
      <c r="J40" s="6"/>
      <c r="K40" s="6"/>
      <c r="L40" s="6"/>
      <c r="M40" s="6"/>
      <c r="N40" s="6"/>
      <c r="O40" s="6"/>
      <c r="P40" s="6"/>
      <c r="Q40" s="6"/>
    </row>
    <row r="41" spans="1:17" ht="12" customHeight="1" x14ac:dyDescent="0.2">
      <c r="A41" s="3"/>
      <c r="B41" s="28"/>
      <c r="C41" s="55"/>
      <c r="D41" s="6"/>
      <c r="E41" s="6"/>
      <c r="F41" s="6"/>
      <c r="G41" s="6"/>
      <c r="H41" s="6"/>
      <c r="I41" s="6"/>
      <c r="J41" s="6"/>
      <c r="K41" s="6"/>
      <c r="L41" s="6"/>
      <c r="M41" s="6"/>
      <c r="N41" s="6"/>
      <c r="O41" s="6"/>
      <c r="P41" s="6"/>
      <c r="Q41" s="6"/>
    </row>
    <row r="42" spans="1:17" ht="12" customHeight="1" x14ac:dyDescent="0.2">
      <c r="A42" s="3"/>
      <c r="B42" s="28"/>
      <c r="C42" s="55"/>
      <c r="D42" s="6"/>
      <c r="E42" s="6"/>
      <c r="F42" s="6"/>
      <c r="G42" s="6"/>
      <c r="H42" s="6"/>
      <c r="I42" s="6"/>
      <c r="J42" s="6"/>
      <c r="K42" s="6"/>
      <c r="L42" s="6"/>
      <c r="M42" s="6"/>
      <c r="N42" s="6"/>
      <c r="O42" s="6"/>
      <c r="P42" s="6"/>
      <c r="Q42" s="6"/>
    </row>
    <row r="43" spans="1:17" ht="12" customHeight="1" x14ac:dyDescent="0.2">
      <c r="A43" s="50" t="s">
        <v>135</v>
      </c>
      <c r="B43" s="51">
        <f>D45+G45+J45+M45+P45</f>
        <v>4950</v>
      </c>
      <c r="C43" s="55"/>
      <c r="D43" s="6"/>
      <c r="E43" s="6"/>
      <c r="F43" s="6"/>
      <c r="G43" s="6"/>
      <c r="H43" s="6"/>
      <c r="I43" s="6"/>
      <c r="J43" s="6"/>
      <c r="K43" s="6"/>
      <c r="L43" s="6"/>
      <c r="M43" s="6"/>
      <c r="N43" s="6"/>
      <c r="O43" s="6"/>
      <c r="P43" s="6"/>
      <c r="Q43" s="6"/>
    </row>
    <row r="44" spans="1:17" ht="12" customHeight="1" x14ac:dyDescent="0.2">
      <c r="A44" s="52"/>
      <c r="B44" s="51"/>
      <c r="C44" s="55"/>
      <c r="D44" s="6"/>
      <c r="E44" s="6"/>
      <c r="F44" s="6"/>
      <c r="G44" s="6"/>
      <c r="H44" s="6"/>
      <c r="I44" s="6"/>
      <c r="J44" s="6"/>
      <c r="K44" s="6"/>
      <c r="L44" s="6"/>
      <c r="M44" s="6"/>
      <c r="N44" s="6"/>
      <c r="O44" s="6"/>
      <c r="P44" s="6"/>
      <c r="Q44" s="6"/>
    </row>
    <row r="45" spans="1:17" ht="12" customHeight="1" thickBot="1" x14ac:dyDescent="0.25">
      <c r="A45" s="53" t="s">
        <v>136</v>
      </c>
      <c r="B45" s="54">
        <f>E45+H45+K45+N45+Q45</f>
        <v>0</v>
      </c>
      <c r="C45" s="59" t="s">
        <v>40</v>
      </c>
      <c r="D45" s="9">
        <f>SUM(D32:D44)</f>
        <v>70</v>
      </c>
      <c r="E45" s="9">
        <f>SUM(E32:E44)</f>
        <v>0</v>
      </c>
      <c r="F45" s="8" t="s">
        <v>40</v>
      </c>
      <c r="G45" s="9">
        <f>SUM(G32:G44)</f>
        <v>90</v>
      </c>
      <c r="H45" s="9">
        <f>SUM(H32:H44)</f>
        <v>0</v>
      </c>
      <c r="I45" s="8" t="s">
        <v>40</v>
      </c>
      <c r="J45" s="9">
        <f>SUM(J32:J44)</f>
        <v>40</v>
      </c>
      <c r="K45" s="9">
        <f>SUM(K32:K44)</f>
        <v>0</v>
      </c>
      <c r="L45" s="8" t="s">
        <v>40</v>
      </c>
      <c r="M45" s="9">
        <f>SUM(M32:M44)</f>
        <v>4660</v>
      </c>
      <c r="N45" s="9">
        <f>SUM(N32:N44)</f>
        <v>0</v>
      </c>
      <c r="O45" s="8" t="s">
        <v>40</v>
      </c>
      <c r="P45" s="9">
        <f>SUM(P32:P44)</f>
        <v>90</v>
      </c>
      <c r="Q45" s="9">
        <f>SUM(Q32:Q44)</f>
        <v>0</v>
      </c>
    </row>
    <row r="46" spans="1:17" ht="12" customHeight="1" x14ac:dyDescent="0.2">
      <c r="A46" s="3"/>
      <c r="B46" s="28"/>
      <c r="C46" s="44"/>
      <c r="D46" s="10"/>
      <c r="E46" s="10"/>
      <c r="F46" s="10"/>
      <c r="G46" s="10"/>
      <c r="H46" s="10"/>
      <c r="I46" s="10"/>
      <c r="J46" s="11"/>
      <c r="K46" s="11"/>
      <c r="L46" s="10"/>
      <c r="M46" s="10"/>
      <c r="N46" s="10"/>
      <c r="O46" s="10"/>
      <c r="P46" s="10"/>
      <c r="Q46" s="10"/>
    </row>
    <row r="47" spans="1:17" ht="12" customHeight="1" x14ac:dyDescent="0.2">
      <c r="A47" s="3" t="s">
        <v>70</v>
      </c>
      <c r="B47" s="28">
        <v>4</v>
      </c>
      <c r="C47" s="55" t="s">
        <v>366</v>
      </c>
      <c r="D47" s="6">
        <v>40</v>
      </c>
      <c r="E47" s="6"/>
      <c r="F47" s="6" t="s">
        <v>367</v>
      </c>
      <c r="G47" s="6">
        <v>100</v>
      </c>
      <c r="H47" s="6"/>
      <c r="I47" s="6" t="s">
        <v>368</v>
      </c>
      <c r="J47" s="6">
        <v>40</v>
      </c>
      <c r="K47" s="6"/>
      <c r="L47" s="6" t="s">
        <v>370</v>
      </c>
      <c r="M47" s="91">
        <v>2140</v>
      </c>
      <c r="N47" s="6"/>
      <c r="O47" s="6" t="s">
        <v>369</v>
      </c>
      <c r="P47" s="91">
        <v>30</v>
      </c>
      <c r="Q47" s="6"/>
    </row>
    <row r="48" spans="1:17" ht="12" customHeight="1" x14ac:dyDescent="0.2">
      <c r="A48" s="3" t="s">
        <v>55</v>
      </c>
      <c r="B48" s="28"/>
      <c r="C48" s="55" t="s">
        <v>367</v>
      </c>
      <c r="D48" s="6">
        <v>140</v>
      </c>
      <c r="E48" s="6"/>
      <c r="F48" s="6" t="s">
        <v>366</v>
      </c>
      <c r="G48" s="6">
        <v>30</v>
      </c>
      <c r="H48" s="6"/>
      <c r="I48" s="6" t="s">
        <v>371</v>
      </c>
      <c r="J48" s="6">
        <v>10</v>
      </c>
      <c r="K48" s="6"/>
      <c r="L48" s="6" t="s">
        <v>369</v>
      </c>
      <c r="M48" s="91">
        <v>1340</v>
      </c>
      <c r="N48" s="6"/>
      <c r="O48" s="6" t="s">
        <v>372</v>
      </c>
      <c r="P48" s="91">
        <v>20</v>
      </c>
      <c r="Q48" s="6"/>
    </row>
    <row r="49" spans="1:17" ht="12" customHeight="1" x14ac:dyDescent="0.2">
      <c r="A49" s="3"/>
      <c r="B49" s="28"/>
      <c r="C49" s="55" t="s">
        <v>373</v>
      </c>
      <c r="D49" s="6">
        <v>30</v>
      </c>
      <c r="E49" s="6"/>
      <c r="F49" s="6" t="s">
        <v>373</v>
      </c>
      <c r="G49" s="6">
        <v>30</v>
      </c>
      <c r="H49" s="6"/>
      <c r="I49" s="6" t="s">
        <v>241</v>
      </c>
      <c r="J49" s="6">
        <v>10</v>
      </c>
      <c r="K49" s="6"/>
      <c r="L49" s="6" t="s">
        <v>372</v>
      </c>
      <c r="M49" s="91">
        <v>1270</v>
      </c>
      <c r="N49" s="6"/>
      <c r="O49" s="6" t="s">
        <v>370</v>
      </c>
      <c r="P49" s="91">
        <v>70</v>
      </c>
      <c r="Q49" s="6"/>
    </row>
    <row r="50" spans="1:17" ht="12" customHeight="1" x14ac:dyDescent="0.2">
      <c r="A50" s="3"/>
      <c r="B50" s="28"/>
      <c r="C50" s="55"/>
      <c r="D50" s="6"/>
      <c r="E50" s="6"/>
      <c r="F50" s="6"/>
      <c r="G50" s="6"/>
      <c r="H50" s="6"/>
      <c r="I50" s="6"/>
      <c r="J50" s="6"/>
      <c r="K50" s="6"/>
      <c r="L50" s="6"/>
      <c r="M50" s="6"/>
      <c r="N50" s="6"/>
      <c r="O50" s="6"/>
      <c r="P50" s="6"/>
      <c r="Q50" s="6"/>
    </row>
    <row r="51" spans="1:17" ht="12" customHeight="1" x14ac:dyDescent="0.2">
      <c r="A51" s="3"/>
      <c r="B51" s="28"/>
      <c r="C51" s="55"/>
      <c r="D51" s="6"/>
      <c r="E51" s="6"/>
      <c r="F51" s="6"/>
      <c r="G51" s="6"/>
      <c r="H51" s="6"/>
      <c r="I51" s="6"/>
      <c r="J51" s="6"/>
      <c r="K51" s="6"/>
      <c r="L51" s="6"/>
      <c r="M51" s="6"/>
      <c r="N51" s="6"/>
      <c r="O51" s="6"/>
      <c r="P51" s="6"/>
      <c r="Q51" s="6"/>
    </row>
    <row r="52" spans="1:17" ht="12" customHeight="1" x14ac:dyDescent="0.2">
      <c r="A52" s="3"/>
      <c r="B52" s="28"/>
      <c r="C52" s="55"/>
      <c r="D52" s="6"/>
      <c r="E52" s="6"/>
      <c r="F52" s="6"/>
      <c r="G52" s="6"/>
      <c r="H52" s="6"/>
      <c r="I52" s="6"/>
      <c r="J52" s="6"/>
      <c r="K52" s="6"/>
      <c r="L52" s="6"/>
      <c r="M52" s="6"/>
      <c r="N52" s="6"/>
      <c r="O52" s="6"/>
      <c r="P52" s="6"/>
      <c r="Q52" s="6"/>
    </row>
    <row r="53" spans="1:17" ht="12" customHeight="1" x14ac:dyDescent="0.2">
      <c r="A53" s="3"/>
      <c r="B53" s="28"/>
      <c r="C53" s="55"/>
      <c r="D53" s="6"/>
      <c r="E53" s="6"/>
      <c r="F53" s="6"/>
      <c r="G53" s="6"/>
      <c r="H53" s="6"/>
      <c r="I53" s="6"/>
      <c r="J53" s="6"/>
      <c r="K53" s="6"/>
      <c r="L53" s="6"/>
      <c r="M53" s="6"/>
      <c r="N53" s="6"/>
      <c r="O53" s="6"/>
      <c r="P53" s="6"/>
      <c r="Q53" s="6"/>
    </row>
    <row r="54" spans="1:17" ht="12" customHeight="1" x14ac:dyDescent="0.2">
      <c r="A54" s="3"/>
      <c r="B54" s="28"/>
      <c r="C54" s="55"/>
      <c r="D54" s="6"/>
      <c r="E54" s="6"/>
      <c r="F54" s="6"/>
      <c r="G54" s="6"/>
      <c r="H54" s="6"/>
      <c r="I54" s="6"/>
      <c r="J54" s="6"/>
      <c r="K54" s="6"/>
      <c r="L54" s="6"/>
      <c r="M54" s="6"/>
      <c r="N54" s="6"/>
      <c r="O54" s="6"/>
      <c r="P54" s="6"/>
      <c r="Q54" s="6"/>
    </row>
    <row r="55" spans="1:17" ht="12" customHeight="1" x14ac:dyDescent="0.2">
      <c r="A55" s="50" t="s">
        <v>135</v>
      </c>
      <c r="B55" s="51">
        <f>D57+G57+J57+M57+P57</f>
        <v>5300</v>
      </c>
      <c r="C55" s="55"/>
      <c r="D55" s="6"/>
      <c r="E55" s="6"/>
      <c r="F55" s="6"/>
      <c r="G55" s="6"/>
      <c r="H55" s="6"/>
      <c r="I55" s="6"/>
      <c r="J55" s="6"/>
      <c r="K55" s="6"/>
      <c r="L55" s="6"/>
      <c r="M55" s="6"/>
      <c r="N55" s="6"/>
      <c r="O55" s="6"/>
      <c r="P55" s="6"/>
      <c r="Q55" s="6"/>
    </row>
    <row r="56" spans="1:17" ht="12" customHeight="1" x14ac:dyDescent="0.2">
      <c r="A56" s="52"/>
      <c r="B56" s="51"/>
      <c r="C56" s="55"/>
      <c r="D56" s="6"/>
      <c r="E56" s="6"/>
      <c r="F56" s="6"/>
      <c r="G56" s="6"/>
      <c r="H56" s="6"/>
      <c r="I56" s="6"/>
      <c r="J56" s="6"/>
      <c r="K56" s="6"/>
      <c r="L56" s="6"/>
      <c r="M56" s="6"/>
      <c r="N56" s="6"/>
      <c r="O56" s="6"/>
      <c r="P56" s="6"/>
      <c r="Q56" s="6"/>
    </row>
    <row r="57" spans="1:17" ht="12" customHeight="1" thickBot="1" x14ac:dyDescent="0.25">
      <c r="A57" s="53" t="s">
        <v>136</v>
      </c>
      <c r="B57" s="54">
        <f>E57+H57+K57+N57+Q57</f>
        <v>0</v>
      </c>
      <c r="C57" s="59" t="s">
        <v>40</v>
      </c>
      <c r="D57" s="9">
        <f>SUM(D47:D56)</f>
        <v>210</v>
      </c>
      <c r="E57" s="9">
        <f>SUM(E47:E56)</f>
        <v>0</v>
      </c>
      <c r="F57" s="8" t="s">
        <v>40</v>
      </c>
      <c r="G57" s="9">
        <f>SUM(G47:G56)</f>
        <v>160</v>
      </c>
      <c r="H57" s="9">
        <f>SUM(H47:H56)</f>
        <v>0</v>
      </c>
      <c r="I57" s="8" t="s">
        <v>40</v>
      </c>
      <c r="J57" s="9">
        <f>SUM(J47:J56)</f>
        <v>60</v>
      </c>
      <c r="K57" s="9">
        <f>SUM(K47:K56)</f>
        <v>0</v>
      </c>
      <c r="L57" s="8" t="s">
        <v>40</v>
      </c>
      <c r="M57" s="9">
        <f>SUM(M47:M56)</f>
        <v>4750</v>
      </c>
      <c r="N57" s="9">
        <f>SUM(N47:N56)</f>
        <v>0</v>
      </c>
      <c r="O57" s="8" t="s">
        <v>40</v>
      </c>
      <c r="P57" s="9">
        <f>SUM(P47:P56)</f>
        <v>120</v>
      </c>
      <c r="Q57" s="9">
        <f>SUM(Q47:Q56)</f>
        <v>0</v>
      </c>
    </row>
    <row r="58" spans="1:17" ht="12" customHeight="1" x14ac:dyDescent="0.2">
      <c r="A58" s="3"/>
      <c r="C58" s="44"/>
      <c r="D58" s="10"/>
      <c r="E58" s="10"/>
      <c r="F58" s="10"/>
      <c r="G58" s="10"/>
      <c r="H58" s="10"/>
      <c r="I58" s="10"/>
      <c r="J58" s="10"/>
      <c r="K58" s="10"/>
      <c r="L58" s="10"/>
      <c r="M58" s="10"/>
      <c r="N58" s="10"/>
      <c r="O58" s="10"/>
      <c r="P58" s="10"/>
      <c r="Q58" s="10"/>
    </row>
    <row r="59" spans="1:17" ht="12" customHeight="1" x14ac:dyDescent="0.2">
      <c r="A59" s="12"/>
      <c r="B59" s="21"/>
      <c r="C59" s="55"/>
      <c r="D59" s="6"/>
      <c r="E59" s="6"/>
      <c r="F59" s="6"/>
      <c r="G59" s="6"/>
      <c r="H59" s="6"/>
      <c r="I59" s="6"/>
      <c r="J59" s="6"/>
      <c r="K59" s="6"/>
      <c r="L59" s="6"/>
      <c r="M59" s="6"/>
      <c r="N59" s="6"/>
      <c r="O59" s="6"/>
      <c r="P59" s="6"/>
      <c r="Q59" s="6"/>
    </row>
    <row r="60" spans="1:17" ht="12.65" customHeight="1" x14ac:dyDescent="0.2">
      <c r="C60" s="42" t="s">
        <v>87</v>
      </c>
      <c r="D60" s="14"/>
      <c r="G60" s="14"/>
      <c r="J60" s="14"/>
      <c r="M60" s="14"/>
      <c r="P60" s="14"/>
    </row>
    <row r="61" spans="1:17" ht="12.65" customHeight="1" x14ac:dyDescent="0.2">
      <c r="C61" s="42" t="s">
        <v>90</v>
      </c>
    </row>
    <row r="62" spans="1:17" ht="12.65" customHeight="1" x14ac:dyDescent="0.2">
      <c r="C62" s="42" t="s">
        <v>104</v>
      </c>
    </row>
    <row r="63" spans="1:17" ht="12.65" customHeight="1" x14ac:dyDescent="0.2">
      <c r="C63" s="42" t="s">
        <v>112</v>
      </c>
    </row>
    <row r="64" spans="1:17" ht="12.65" customHeight="1" x14ac:dyDescent="0.2"/>
    <row r="65" ht="12.65" customHeight="1" x14ac:dyDescent="0.2"/>
    <row r="66" ht="12.65" customHeight="1" x14ac:dyDescent="0.2"/>
    <row r="67" ht="12.65" customHeight="1" x14ac:dyDescent="0.2"/>
    <row r="68" ht="12.65" customHeight="1" x14ac:dyDescent="0.2"/>
    <row r="69" ht="12.65" customHeight="1" x14ac:dyDescent="0.2"/>
    <row r="70" ht="12.65" customHeight="1" x14ac:dyDescent="0.2"/>
    <row r="71" ht="12.65" customHeight="1" x14ac:dyDescent="0.2"/>
    <row r="72" ht="12.65" customHeight="1" x14ac:dyDescent="0.2"/>
    <row r="73" ht="12.65" customHeight="1" x14ac:dyDescent="0.2"/>
    <row r="74" ht="12.65" customHeight="1" x14ac:dyDescent="0.2"/>
    <row r="75" ht="12.65" customHeight="1" x14ac:dyDescent="0.2"/>
    <row r="76" ht="12.65" customHeight="1" x14ac:dyDescent="0.2"/>
    <row r="77" ht="12.65" customHeight="1" x14ac:dyDescent="0.2"/>
    <row r="78" ht="12.65" customHeight="1" x14ac:dyDescent="0.2"/>
    <row r="79" ht="12.65" customHeight="1" x14ac:dyDescent="0.2"/>
    <row r="80" ht="12.65" customHeight="1" x14ac:dyDescent="0.2"/>
    <row r="81" ht="12.65" customHeight="1" x14ac:dyDescent="0.2"/>
    <row r="82" ht="12.65" customHeight="1" x14ac:dyDescent="0.2"/>
    <row r="83" ht="12.65" customHeight="1" x14ac:dyDescent="0.2"/>
    <row r="84" ht="12.65" customHeight="1" x14ac:dyDescent="0.2"/>
    <row r="85" ht="12.65" customHeight="1" x14ac:dyDescent="0.2"/>
    <row r="86" ht="12.65" customHeight="1" x14ac:dyDescent="0.2"/>
    <row r="87" ht="12.65" customHeight="1" x14ac:dyDescent="0.2"/>
    <row r="88" ht="12.65" customHeight="1" x14ac:dyDescent="0.2"/>
    <row r="89" ht="12.65" customHeight="1" x14ac:dyDescent="0.2"/>
    <row r="90" ht="12.65" customHeight="1" x14ac:dyDescent="0.2"/>
    <row r="91" ht="12.65" customHeight="1" x14ac:dyDescent="0.2"/>
    <row r="92" ht="12.65" customHeight="1" x14ac:dyDescent="0.2"/>
    <row r="93" ht="12.65" customHeight="1" x14ac:dyDescent="0.2"/>
    <row r="94" ht="12.65" customHeight="1" x14ac:dyDescent="0.2"/>
    <row r="95" ht="12.65" customHeight="1" x14ac:dyDescent="0.2"/>
    <row r="96" ht="12.65" customHeight="1" x14ac:dyDescent="0.2"/>
    <row r="97" ht="12.65" customHeight="1" x14ac:dyDescent="0.2"/>
    <row r="98" ht="12.65" customHeight="1" x14ac:dyDescent="0.2"/>
    <row r="99" ht="12.65" customHeight="1" x14ac:dyDescent="0.2"/>
    <row r="100" ht="12.65" customHeight="1" x14ac:dyDescent="0.2"/>
    <row r="101" ht="12.65" customHeight="1" x14ac:dyDescent="0.2"/>
    <row r="102" ht="12.65" customHeight="1" x14ac:dyDescent="0.2"/>
  </sheetData>
  <mergeCells count="28">
    <mergeCell ref="F1:L1"/>
    <mergeCell ref="I10:K10"/>
    <mergeCell ref="L9:N9"/>
    <mergeCell ref="L10:N10"/>
    <mergeCell ref="L4:N4"/>
    <mergeCell ref="O2:Q3"/>
    <mergeCell ref="M2:N3"/>
    <mergeCell ref="O9:Q9"/>
    <mergeCell ref="O10:Q10"/>
    <mergeCell ref="I9:K9"/>
    <mergeCell ref="Q5:Q7"/>
    <mergeCell ref="N6:N7"/>
    <mergeCell ref="O4:P4"/>
    <mergeCell ref="K5:K7"/>
    <mergeCell ref="L5:M7"/>
    <mergeCell ref="O5:P7"/>
    <mergeCell ref="C9:E9"/>
    <mergeCell ref="C10:E10"/>
    <mergeCell ref="F9:H9"/>
    <mergeCell ref="F10:H10"/>
    <mergeCell ref="A4:C4"/>
    <mergeCell ref="D4:E4"/>
    <mergeCell ref="F4:G4"/>
    <mergeCell ref="H4:J4"/>
    <mergeCell ref="A5:C7"/>
    <mergeCell ref="D5:E7"/>
    <mergeCell ref="F5:G7"/>
    <mergeCell ref="H5:J7"/>
  </mergeCells>
  <phoneticPr fontId="2"/>
  <pageMargins left="0.75" right="0.19" top="0.2" bottom="0.21" header="0.28000000000000003" footer="0.21"/>
  <pageSetup paperSize="12" orientation="landscape" r:id="rId1"/>
  <headerFooter alignWithMargins="0">
    <oddHeader>&amp;R&amp;"HG丸ｺﾞｼｯｸM-PRO,ﾒﾃﾞｨｳﾑ"&amp;9PAGE .  &amp;P</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50107-30AF-46E9-A3BC-4DFFBCD6ADD3}">
  <dimension ref="A1:Q100"/>
  <sheetViews>
    <sheetView showZeros="0" topLeftCell="A17" zoomScaleNormal="100" workbookViewId="0">
      <selection activeCell="T5" sqref="T5:T6"/>
    </sheetView>
  </sheetViews>
  <sheetFormatPr defaultColWidth="9" defaultRowHeight="11" x14ac:dyDescent="0.2"/>
  <cols>
    <col min="1" max="1" width="12.6328125" style="13" customWidth="1"/>
    <col min="2" max="2" width="8.6328125" style="13" customWidth="1"/>
    <col min="3" max="3" width="12.6328125" style="13" customWidth="1"/>
    <col min="4" max="4" width="8.6328125" style="23" customWidth="1"/>
    <col min="5" max="5" width="8.6328125" style="13" customWidth="1"/>
    <col min="6" max="6" width="12.6328125" style="13" customWidth="1"/>
    <col min="7" max="7" width="8.6328125" style="23" customWidth="1"/>
    <col min="8" max="8" width="8.6328125" style="13" customWidth="1"/>
    <col min="9" max="9" width="12.6328125" style="13" customWidth="1"/>
    <col min="10" max="10" width="8.6328125" style="23" customWidth="1"/>
    <col min="11" max="11" width="8.6328125" style="13" customWidth="1"/>
    <col min="12" max="12" width="12.6328125" style="13" customWidth="1"/>
    <col min="13" max="13" width="8.6328125" style="23" customWidth="1"/>
    <col min="14" max="14" width="8.6328125" style="13" customWidth="1"/>
    <col min="15" max="15" width="12.6328125" style="13" customWidth="1"/>
    <col min="16" max="16" width="8.6328125" style="23" customWidth="1"/>
    <col min="17" max="17" width="8.6328125" style="13" customWidth="1"/>
    <col min="18" max="16384" width="9" style="13"/>
  </cols>
  <sheetData>
    <row r="1" spans="1:17" ht="24" customHeight="1" x14ac:dyDescent="0.2">
      <c r="A1" s="1" t="s">
        <v>50</v>
      </c>
      <c r="B1" s="19" t="s">
        <v>49</v>
      </c>
      <c r="C1" s="23"/>
      <c r="F1" s="140" t="s">
        <v>335</v>
      </c>
      <c r="G1" s="140"/>
      <c r="H1" s="140"/>
      <c r="I1" s="140"/>
      <c r="J1" s="140"/>
      <c r="K1" s="140"/>
      <c r="L1" s="140"/>
      <c r="M1" s="94"/>
      <c r="N1" s="94"/>
      <c r="P1" s="24"/>
    </row>
    <row r="2" spans="1:17" ht="6.65" customHeight="1" x14ac:dyDescent="0.2">
      <c r="C2" s="20"/>
      <c r="F2" s="1"/>
      <c r="G2" s="95"/>
      <c r="H2" s="1"/>
      <c r="I2" s="1"/>
      <c r="J2" s="95"/>
      <c r="K2" s="1"/>
      <c r="L2" s="1"/>
      <c r="M2" s="131">
        <v>46296</v>
      </c>
      <c r="N2" s="131"/>
      <c r="O2" s="130" t="s">
        <v>650</v>
      </c>
      <c r="P2" s="130"/>
      <c r="Q2" s="130"/>
    </row>
    <row r="3" spans="1:17" ht="6.65" customHeight="1" thickBot="1" x14ac:dyDescent="0.25">
      <c r="M3" s="131"/>
      <c r="N3" s="131"/>
      <c r="O3" s="130"/>
      <c r="P3" s="130"/>
      <c r="Q3" s="130"/>
    </row>
    <row r="4" spans="1:17" s="48" customFormat="1" ht="12.75" customHeight="1" x14ac:dyDescent="0.2">
      <c r="A4" s="115" t="s">
        <v>120</v>
      </c>
      <c r="B4" s="116"/>
      <c r="C4" s="116"/>
      <c r="D4" s="116"/>
      <c r="E4" s="116"/>
      <c r="F4" s="116" t="s">
        <v>121</v>
      </c>
      <c r="G4" s="116"/>
      <c r="H4" s="116" t="s">
        <v>122</v>
      </c>
      <c r="I4" s="116"/>
      <c r="J4" s="116"/>
      <c r="K4" s="46" t="s">
        <v>132</v>
      </c>
      <c r="L4" s="116" t="s">
        <v>124</v>
      </c>
      <c r="M4" s="116"/>
      <c r="N4" s="116"/>
      <c r="O4" s="116" t="s">
        <v>125</v>
      </c>
      <c r="P4" s="116"/>
      <c r="Q4" s="47" t="s">
        <v>133</v>
      </c>
    </row>
    <row r="5" spans="1:17" s="48" customFormat="1" ht="12.75" customHeight="1" x14ac:dyDescent="0.2">
      <c r="A5" s="117"/>
      <c r="B5" s="118"/>
      <c r="C5" s="118"/>
      <c r="D5" s="118"/>
      <c r="E5" s="118"/>
      <c r="F5" s="118"/>
      <c r="G5" s="118"/>
      <c r="H5" s="121" t="s">
        <v>134</v>
      </c>
      <c r="I5" s="122"/>
      <c r="J5" s="123"/>
      <c r="K5" s="118"/>
      <c r="L5" s="134">
        <f>大島郡２・奄美市２!$L$5:$M$7</f>
        <v>0</v>
      </c>
      <c r="M5" s="135"/>
      <c r="N5" s="49"/>
      <c r="O5" s="118"/>
      <c r="P5" s="118"/>
      <c r="Q5" s="132"/>
    </row>
    <row r="6" spans="1:17" s="48" customFormat="1" ht="12.75" customHeight="1" x14ac:dyDescent="0.2">
      <c r="A6" s="117"/>
      <c r="B6" s="118"/>
      <c r="C6" s="118"/>
      <c r="D6" s="118"/>
      <c r="E6" s="118"/>
      <c r="F6" s="118"/>
      <c r="G6" s="118"/>
      <c r="H6" s="124"/>
      <c r="I6" s="125"/>
      <c r="J6" s="126"/>
      <c r="K6" s="118"/>
      <c r="L6" s="136"/>
      <c r="M6" s="137"/>
      <c r="N6" s="126" t="s">
        <v>128</v>
      </c>
      <c r="O6" s="118"/>
      <c r="P6" s="118"/>
      <c r="Q6" s="132"/>
    </row>
    <row r="7" spans="1:17" s="48" customFormat="1" ht="12.75" customHeight="1" thickBot="1" x14ac:dyDescent="0.25">
      <c r="A7" s="119"/>
      <c r="B7" s="120"/>
      <c r="C7" s="120"/>
      <c r="D7" s="120"/>
      <c r="E7" s="120"/>
      <c r="F7" s="120"/>
      <c r="G7" s="120"/>
      <c r="H7" s="127"/>
      <c r="I7" s="128"/>
      <c r="J7" s="129"/>
      <c r="K7" s="120"/>
      <c r="L7" s="138"/>
      <c r="M7" s="139"/>
      <c r="N7" s="129"/>
      <c r="O7" s="120"/>
      <c r="P7" s="120"/>
      <c r="Q7" s="133"/>
    </row>
    <row r="8" spans="1:17" ht="8.25" customHeight="1" x14ac:dyDescent="0.2"/>
    <row r="9" spans="1:17" ht="13" customHeight="1" x14ac:dyDescent="0.2">
      <c r="A9" s="2"/>
      <c r="B9" s="31" t="s">
        <v>56</v>
      </c>
      <c r="C9" s="114" t="s">
        <v>31</v>
      </c>
      <c r="D9" s="114"/>
      <c r="E9" s="114"/>
      <c r="F9" s="114" t="s">
        <v>32</v>
      </c>
      <c r="G9" s="114"/>
      <c r="H9" s="114"/>
      <c r="I9" s="114" t="s">
        <v>33</v>
      </c>
      <c r="J9" s="114"/>
      <c r="K9" s="114"/>
      <c r="L9" s="114" t="s">
        <v>41</v>
      </c>
      <c r="M9" s="114"/>
      <c r="N9" s="114"/>
      <c r="O9" s="114" t="s">
        <v>155</v>
      </c>
      <c r="P9" s="114"/>
      <c r="Q9" s="114"/>
    </row>
    <row r="10" spans="1:17" ht="13" customHeight="1" x14ac:dyDescent="0.2">
      <c r="A10" s="3"/>
      <c r="C10" s="114" t="s">
        <v>42</v>
      </c>
      <c r="D10" s="114"/>
      <c r="E10" s="114"/>
      <c r="F10" s="114" t="s">
        <v>43</v>
      </c>
      <c r="G10" s="114"/>
      <c r="H10" s="114"/>
      <c r="I10" s="114" t="s">
        <v>44</v>
      </c>
      <c r="J10" s="114"/>
      <c r="K10" s="114"/>
      <c r="L10" s="114" t="s">
        <v>37</v>
      </c>
      <c r="M10" s="114"/>
      <c r="N10" s="114"/>
      <c r="O10" s="114" t="s">
        <v>156</v>
      </c>
      <c r="P10" s="114"/>
      <c r="Q10" s="114"/>
    </row>
    <row r="11" spans="1:17" ht="13" customHeight="1" x14ac:dyDescent="0.2">
      <c r="A11" s="18" t="s">
        <v>45</v>
      </c>
      <c r="B11" s="38"/>
      <c r="C11" s="58" t="s">
        <v>46</v>
      </c>
      <c r="D11" s="22" t="s">
        <v>119</v>
      </c>
      <c r="E11" s="5" t="s">
        <v>39</v>
      </c>
      <c r="F11" s="5" t="s">
        <v>46</v>
      </c>
      <c r="G11" s="22" t="s">
        <v>119</v>
      </c>
      <c r="H11" s="5" t="s">
        <v>39</v>
      </c>
      <c r="I11" s="5" t="s">
        <v>46</v>
      </c>
      <c r="J11" s="22" t="s">
        <v>119</v>
      </c>
      <c r="K11" s="5" t="s">
        <v>39</v>
      </c>
      <c r="L11" s="5" t="s">
        <v>46</v>
      </c>
      <c r="M11" s="22" t="s">
        <v>119</v>
      </c>
      <c r="N11" s="5" t="s">
        <v>39</v>
      </c>
      <c r="O11" s="5" t="s">
        <v>46</v>
      </c>
      <c r="P11" s="22" t="s">
        <v>119</v>
      </c>
      <c r="Q11" s="5" t="s">
        <v>39</v>
      </c>
    </row>
    <row r="12" spans="1:17" ht="12" customHeight="1" x14ac:dyDescent="0.2">
      <c r="A12" s="3"/>
      <c r="B12" s="28"/>
      <c r="C12" s="55"/>
      <c r="D12" s="10"/>
      <c r="E12" s="10"/>
      <c r="F12" s="10"/>
      <c r="G12" s="10"/>
      <c r="H12" s="10"/>
      <c r="I12" s="10"/>
      <c r="J12" s="10"/>
      <c r="K12" s="10"/>
      <c r="L12" s="10"/>
      <c r="M12" s="10"/>
      <c r="N12" s="10"/>
      <c r="O12" s="10"/>
      <c r="P12" s="10"/>
      <c r="Q12" s="10"/>
    </row>
    <row r="13" spans="1:17" ht="12" customHeight="1" x14ac:dyDescent="0.2">
      <c r="A13" s="3" t="s">
        <v>71</v>
      </c>
      <c r="B13" s="28">
        <v>6</v>
      </c>
      <c r="C13" s="55" t="s">
        <v>374</v>
      </c>
      <c r="D13" s="6">
        <v>10</v>
      </c>
      <c r="E13" s="6"/>
      <c r="F13" s="56" t="s">
        <v>375</v>
      </c>
      <c r="G13" s="6">
        <v>180</v>
      </c>
      <c r="H13" s="6"/>
      <c r="I13" s="56" t="s">
        <v>376</v>
      </c>
      <c r="J13" s="6">
        <v>30</v>
      </c>
      <c r="K13" s="6"/>
      <c r="L13" s="56" t="s">
        <v>377</v>
      </c>
      <c r="M13" s="91">
        <v>1500</v>
      </c>
      <c r="N13" s="6"/>
      <c r="O13" s="56" t="s">
        <v>375</v>
      </c>
      <c r="P13" s="56">
        <v>130</v>
      </c>
      <c r="Q13" s="56"/>
    </row>
    <row r="14" spans="1:17" ht="12" customHeight="1" x14ac:dyDescent="0.2">
      <c r="A14" s="3" t="s">
        <v>47</v>
      </c>
      <c r="B14" s="28"/>
      <c r="C14" s="55" t="s">
        <v>378</v>
      </c>
      <c r="D14" s="6">
        <v>300</v>
      </c>
      <c r="E14" s="6"/>
      <c r="F14" s="56" t="s">
        <v>376</v>
      </c>
      <c r="G14" s="6">
        <v>440</v>
      </c>
      <c r="H14" s="6"/>
      <c r="I14" s="56" t="s">
        <v>316</v>
      </c>
      <c r="J14" s="6">
        <v>10</v>
      </c>
      <c r="K14" s="6"/>
      <c r="L14" s="56" t="s">
        <v>379</v>
      </c>
      <c r="M14" s="6">
        <v>680</v>
      </c>
      <c r="N14" s="6"/>
      <c r="O14" s="56" t="s">
        <v>376</v>
      </c>
      <c r="P14" s="56">
        <v>210</v>
      </c>
      <c r="Q14" s="56"/>
    </row>
    <row r="15" spans="1:17" ht="12" customHeight="1" x14ac:dyDescent="0.2">
      <c r="A15" s="3"/>
      <c r="B15" s="28"/>
      <c r="C15" s="55" t="s">
        <v>380</v>
      </c>
      <c r="D15" s="6">
        <v>100</v>
      </c>
      <c r="E15" s="6"/>
      <c r="F15" s="56" t="s">
        <v>381</v>
      </c>
      <c r="G15" s="6">
        <v>270</v>
      </c>
      <c r="H15" s="6"/>
      <c r="I15" s="56" t="s">
        <v>138</v>
      </c>
      <c r="J15" s="6">
        <v>10</v>
      </c>
      <c r="K15" s="6"/>
      <c r="L15" s="56" t="s">
        <v>382</v>
      </c>
      <c r="M15" s="91">
        <v>1530</v>
      </c>
      <c r="N15" s="6"/>
      <c r="O15" s="56" t="s">
        <v>383</v>
      </c>
      <c r="P15" s="56">
        <v>510</v>
      </c>
      <c r="Q15" s="56"/>
    </row>
    <row r="16" spans="1:17" ht="12" customHeight="1" x14ac:dyDescent="0.2">
      <c r="A16" s="3"/>
      <c r="B16" s="28"/>
      <c r="C16" s="55" t="s">
        <v>384</v>
      </c>
      <c r="D16" s="6">
        <v>100</v>
      </c>
      <c r="E16" s="6"/>
      <c r="F16" s="56" t="s">
        <v>385</v>
      </c>
      <c r="G16" s="6">
        <v>130</v>
      </c>
      <c r="H16" s="6"/>
      <c r="I16" s="56" t="s">
        <v>139</v>
      </c>
      <c r="J16" s="6">
        <v>30</v>
      </c>
      <c r="K16" s="6"/>
      <c r="L16" s="56" t="s">
        <v>386</v>
      </c>
      <c r="M16" s="91">
        <v>1060</v>
      </c>
      <c r="N16" s="6"/>
      <c r="O16" s="56" t="s">
        <v>385</v>
      </c>
      <c r="P16" s="56">
        <v>80</v>
      </c>
      <c r="Q16" s="56"/>
    </row>
    <row r="17" spans="1:17" ht="12" customHeight="1" x14ac:dyDescent="0.2">
      <c r="A17" s="3"/>
      <c r="B17" s="28"/>
      <c r="C17" s="60" t="s">
        <v>376</v>
      </c>
      <c r="D17" s="6">
        <v>570</v>
      </c>
      <c r="E17" s="6"/>
      <c r="F17" s="56" t="s">
        <v>387</v>
      </c>
      <c r="G17" s="6">
        <v>440</v>
      </c>
      <c r="H17" s="6"/>
      <c r="I17" s="56" t="s">
        <v>140</v>
      </c>
      <c r="J17" s="6">
        <v>10</v>
      </c>
      <c r="K17" s="6"/>
      <c r="L17" s="56" t="s">
        <v>388</v>
      </c>
      <c r="M17" s="6">
        <v>780</v>
      </c>
      <c r="N17" s="6"/>
      <c r="O17" s="56" t="s">
        <v>389</v>
      </c>
      <c r="P17" s="56">
        <v>230</v>
      </c>
      <c r="Q17" s="56"/>
    </row>
    <row r="18" spans="1:17" ht="12" customHeight="1" x14ac:dyDescent="0.2">
      <c r="A18" s="3"/>
      <c r="B18" s="28"/>
      <c r="C18" s="60" t="s">
        <v>390</v>
      </c>
      <c r="D18" s="6">
        <v>20</v>
      </c>
      <c r="E18" s="6"/>
      <c r="F18" s="56" t="s">
        <v>391</v>
      </c>
      <c r="G18" s="6">
        <v>430</v>
      </c>
      <c r="H18" s="6"/>
      <c r="I18" s="56" t="s">
        <v>141</v>
      </c>
      <c r="J18" s="6">
        <v>10</v>
      </c>
      <c r="K18" s="6"/>
      <c r="L18" s="56" t="s">
        <v>392</v>
      </c>
      <c r="M18" s="91">
        <v>3090</v>
      </c>
      <c r="N18" s="6"/>
      <c r="O18" s="56" t="s">
        <v>391</v>
      </c>
      <c r="P18" s="56">
        <v>660</v>
      </c>
      <c r="Q18" s="56"/>
    </row>
    <row r="19" spans="1:17" ht="12" customHeight="1" x14ac:dyDescent="0.2">
      <c r="A19" s="3"/>
      <c r="B19" s="28"/>
      <c r="C19" s="60" t="s">
        <v>393</v>
      </c>
      <c r="D19" s="6">
        <v>200</v>
      </c>
      <c r="E19" s="6"/>
      <c r="F19" s="56" t="s">
        <v>394</v>
      </c>
      <c r="G19" s="6">
        <v>250</v>
      </c>
      <c r="H19" s="6"/>
      <c r="I19" s="56" t="s">
        <v>315</v>
      </c>
      <c r="J19" s="6">
        <v>10</v>
      </c>
      <c r="K19" s="6"/>
      <c r="L19" s="56" t="s">
        <v>395</v>
      </c>
      <c r="M19" s="91">
        <v>1570</v>
      </c>
      <c r="N19" s="6"/>
      <c r="O19" s="56" t="s">
        <v>394</v>
      </c>
      <c r="P19" s="56">
        <v>130</v>
      </c>
      <c r="Q19" s="56"/>
    </row>
    <row r="20" spans="1:17" ht="12" customHeight="1" x14ac:dyDescent="0.2">
      <c r="A20" s="3"/>
      <c r="B20" s="28"/>
      <c r="C20" s="60" t="s">
        <v>396</v>
      </c>
      <c r="D20" s="6">
        <v>310</v>
      </c>
      <c r="E20" s="6"/>
      <c r="F20" s="56" t="s">
        <v>295</v>
      </c>
      <c r="G20" s="6">
        <v>100</v>
      </c>
      <c r="H20" s="6"/>
      <c r="I20" s="56" t="s">
        <v>142</v>
      </c>
      <c r="J20" s="6">
        <v>10</v>
      </c>
      <c r="K20" s="6"/>
      <c r="L20" s="56" t="s">
        <v>397</v>
      </c>
      <c r="M20" s="91">
        <v>1690</v>
      </c>
      <c r="N20" s="6"/>
      <c r="O20" s="56" t="s">
        <v>149</v>
      </c>
      <c r="P20" s="56">
        <v>90</v>
      </c>
      <c r="Q20" s="56"/>
    </row>
    <row r="21" spans="1:17" ht="12" customHeight="1" x14ac:dyDescent="0.2">
      <c r="A21" s="3"/>
      <c r="B21" s="28"/>
      <c r="C21" s="60" t="s">
        <v>398</v>
      </c>
      <c r="D21" s="6">
        <v>450</v>
      </c>
      <c r="E21" s="6"/>
      <c r="F21" s="56" t="s">
        <v>294</v>
      </c>
      <c r="G21" s="6">
        <v>60</v>
      </c>
      <c r="H21" s="6"/>
      <c r="I21" s="56" t="s">
        <v>317</v>
      </c>
      <c r="J21" s="6">
        <v>10</v>
      </c>
      <c r="K21" s="6"/>
      <c r="L21" s="56" t="s">
        <v>399</v>
      </c>
      <c r="M21" s="91">
        <v>1020</v>
      </c>
      <c r="N21" s="6"/>
      <c r="O21" s="56" t="s">
        <v>150</v>
      </c>
      <c r="P21" s="56">
        <v>30</v>
      </c>
      <c r="Q21" s="56"/>
    </row>
    <row r="22" spans="1:17" ht="12" customHeight="1" x14ac:dyDescent="0.2">
      <c r="A22" s="3"/>
      <c r="B22" s="28"/>
      <c r="C22" s="60" t="s">
        <v>400</v>
      </c>
      <c r="D22" s="6">
        <v>360</v>
      </c>
      <c r="E22" s="6"/>
      <c r="F22" s="56" t="s">
        <v>296</v>
      </c>
      <c r="G22" s="6">
        <v>30</v>
      </c>
      <c r="H22" s="6"/>
      <c r="I22" s="56" t="s">
        <v>143</v>
      </c>
      <c r="J22" s="6">
        <v>20</v>
      </c>
      <c r="K22" s="6"/>
      <c r="L22" s="56" t="s">
        <v>401</v>
      </c>
      <c r="M22" s="91">
        <v>1850</v>
      </c>
      <c r="N22" s="6"/>
      <c r="O22" s="56" t="s">
        <v>164</v>
      </c>
      <c r="P22" s="56">
        <v>20</v>
      </c>
      <c r="Q22" s="56"/>
    </row>
    <row r="23" spans="1:17" ht="12" customHeight="1" x14ac:dyDescent="0.2">
      <c r="A23" s="3"/>
      <c r="B23" s="28"/>
      <c r="C23" s="60" t="s">
        <v>402</v>
      </c>
      <c r="D23" s="6">
        <v>120</v>
      </c>
      <c r="E23" s="6"/>
      <c r="F23" s="56" t="s">
        <v>297</v>
      </c>
      <c r="G23" s="6">
        <v>40</v>
      </c>
      <c r="H23" s="6"/>
      <c r="I23" s="56" t="s">
        <v>318</v>
      </c>
      <c r="J23" s="6">
        <v>80</v>
      </c>
      <c r="K23" s="6"/>
      <c r="L23" s="56" t="s">
        <v>403</v>
      </c>
      <c r="M23" s="91">
        <v>1740</v>
      </c>
      <c r="N23" s="6"/>
      <c r="O23" s="56" t="s">
        <v>163</v>
      </c>
      <c r="P23" s="56">
        <v>20</v>
      </c>
      <c r="Q23" s="56"/>
    </row>
    <row r="24" spans="1:17" ht="12" customHeight="1" x14ac:dyDescent="0.2">
      <c r="A24" s="3"/>
      <c r="B24" s="28"/>
      <c r="C24" s="60" t="s">
        <v>404</v>
      </c>
      <c r="D24" s="6">
        <v>340</v>
      </c>
      <c r="E24" s="6"/>
      <c r="F24" s="56" t="s">
        <v>298</v>
      </c>
      <c r="G24" s="6">
        <v>50</v>
      </c>
      <c r="H24" s="6"/>
      <c r="I24" s="56" t="s">
        <v>319</v>
      </c>
      <c r="J24" s="6">
        <v>40</v>
      </c>
      <c r="K24" s="6"/>
      <c r="L24" s="56" t="s">
        <v>405</v>
      </c>
      <c r="M24" s="91">
        <v>2210</v>
      </c>
      <c r="N24" s="6"/>
      <c r="O24" s="56" t="s">
        <v>337</v>
      </c>
      <c r="P24" s="56">
        <v>30</v>
      </c>
      <c r="Q24" s="56"/>
    </row>
    <row r="25" spans="1:17" ht="12" customHeight="1" x14ac:dyDescent="0.2">
      <c r="A25" s="3"/>
      <c r="B25" s="28"/>
      <c r="C25" s="60" t="s">
        <v>394</v>
      </c>
      <c r="D25" s="6">
        <v>380</v>
      </c>
      <c r="E25" s="6"/>
      <c r="F25" s="56" t="s">
        <v>336</v>
      </c>
      <c r="G25" s="6">
        <v>30</v>
      </c>
      <c r="H25" s="6"/>
      <c r="I25" s="56" t="s">
        <v>145</v>
      </c>
      <c r="J25" s="6">
        <v>40</v>
      </c>
      <c r="K25" s="6"/>
      <c r="L25" s="56" t="s">
        <v>406</v>
      </c>
      <c r="M25" s="91">
        <v>1480</v>
      </c>
      <c r="N25" s="6"/>
      <c r="O25" s="56" t="s">
        <v>161</v>
      </c>
      <c r="P25" s="56">
        <v>30</v>
      </c>
      <c r="Q25" s="56"/>
    </row>
    <row r="26" spans="1:17" ht="12" customHeight="1" x14ac:dyDescent="0.2">
      <c r="A26" s="3"/>
      <c r="B26" s="28"/>
      <c r="C26" s="60" t="s">
        <v>407</v>
      </c>
      <c r="D26" s="6">
        <v>290</v>
      </c>
      <c r="E26" s="6"/>
      <c r="F26" s="56" t="s">
        <v>299</v>
      </c>
      <c r="G26" s="6">
        <v>10</v>
      </c>
      <c r="H26" s="6"/>
      <c r="I26" s="56" t="s">
        <v>144</v>
      </c>
      <c r="J26" s="6">
        <v>20</v>
      </c>
      <c r="K26" s="6"/>
      <c r="L26" s="56" t="s">
        <v>408</v>
      </c>
      <c r="M26" s="91">
        <v>3510</v>
      </c>
      <c r="N26" s="6"/>
      <c r="O26" s="56" t="s">
        <v>160</v>
      </c>
      <c r="P26" s="56">
        <v>10</v>
      </c>
      <c r="Q26" s="56"/>
    </row>
    <row r="27" spans="1:17" ht="12" customHeight="1" x14ac:dyDescent="0.2">
      <c r="A27" s="16"/>
      <c r="B27" s="33"/>
      <c r="C27" s="60" t="s">
        <v>409</v>
      </c>
      <c r="D27" s="6">
        <v>630</v>
      </c>
      <c r="E27" s="6"/>
      <c r="F27" s="56" t="s">
        <v>300</v>
      </c>
      <c r="G27" s="6">
        <v>110</v>
      </c>
      <c r="H27" s="6"/>
      <c r="I27" s="56" t="s">
        <v>410</v>
      </c>
      <c r="J27" s="6">
        <v>10</v>
      </c>
      <c r="K27" s="6"/>
      <c r="L27" s="56" t="s">
        <v>411</v>
      </c>
      <c r="M27" s="91">
        <v>2220</v>
      </c>
      <c r="N27" s="6"/>
      <c r="O27" s="56" t="s">
        <v>145</v>
      </c>
      <c r="P27" s="56">
        <v>170</v>
      </c>
      <c r="Q27" s="56"/>
    </row>
    <row r="28" spans="1:17" ht="12" customHeight="1" x14ac:dyDescent="0.2">
      <c r="A28" s="3"/>
      <c r="B28" s="28"/>
      <c r="C28" s="60" t="s">
        <v>405</v>
      </c>
      <c r="D28" s="6">
        <v>220</v>
      </c>
      <c r="E28" s="6"/>
      <c r="F28" s="56" t="s">
        <v>301</v>
      </c>
      <c r="G28" s="6">
        <v>170</v>
      </c>
      <c r="H28" s="6"/>
      <c r="I28" s="56" t="s">
        <v>146</v>
      </c>
      <c r="J28" s="6">
        <v>10</v>
      </c>
      <c r="K28" s="6"/>
      <c r="L28" s="56" t="s">
        <v>396</v>
      </c>
      <c r="M28" s="91">
        <v>2750</v>
      </c>
      <c r="N28" s="6"/>
      <c r="O28" s="56" t="s">
        <v>319</v>
      </c>
      <c r="P28" s="56">
        <v>70</v>
      </c>
      <c r="Q28" s="56"/>
    </row>
    <row r="29" spans="1:17" ht="12" customHeight="1" x14ac:dyDescent="0.2">
      <c r="A29" s="3"/>
      <c r="B29" s="28"/>
      <c r="C29" s="60" t="s">
        <v>403</v>
      </c>
      <c r="D29" s="6">
        <v>190</v>
      </c>
      <c r="E29" s="6"/>
      <c r="F29" s="56" t="s">
        <v>302</v>
      </c>
      <c r="G29" s="6">
        <v>70</v>
      </c>
      <c r="H29" s="6"/>
      <c r="I29" s="56" t="s">
        <v>412</v>
      </c>
      <c r="J29" s="6">
        <v>10</v>
      </c>
      <c r="K29" s="6"/>
      <c r="L29" s="56" t="s">
        <v>413</v>
      </c>
      <c r="M29" s="91">
        <v>1360</v>
      </c>
      <c r="N29" s="6"/>
      <c r="O29" s="56" t="s">
        <v>318</v>
      </c>
      <c r="P29" s="56">
        <v>220</v>
      </c>
      <c r="Q29" s="56"/>
    </row>
    <row r="30" spans="1:17" ht="12" customHeight="1" x14ac:dyDescent="0.2">
      <c r="A30" s="3"/>
      <c r="B30" s="28"/>
      <c r="C30" s="60" t="s">
        <v>414</v>
      </c>
      <c r="D30" s="6">
        <v>100</v>
      </c>
      <c r="E30" s="6"/>
      <c r="F30" s="6" t="s">
        <v>303</v>
      </c>
      <c r="G30" s="6">
        <v>20</v>
      </c>
      <c r="H30" s="6"/>
      <c r="I30" s="56" t="s">
        <v>147</v>
      </c>
      <c r="J30" s="6">
        <v>10</v>
      </c>
      <c r="K30" s="6"/>
      <c r="L30" s="56" t="s">
        <v>415</v>
      </c>
      <c r="M30" s="91">
        <v>1340</v>
      </c>
      <c r="N30" s="6"/>
      <c r="O30" s="56" t="s">
        <v>146</v>
      </c>
      <c r="P30" s="56">
        <v>10</v>
      </c>
      <c r="Q30" s="56"/>
    </row>
    <row r="31" spans="1:17" ht="12" customHeight="1" x14ac:dyDescent="0.2">
      <c r="A31" s="3"/>
      <c r="B31" s="28"/>
      <c r="C31" s="55" t="s">
        <v>416</v>
      </c>
      <c r="D31" s="6">
        <v>10</v>
      </c>
      <c r="E31" s="6"/>
      <c r="F31" s="6" t="s">
        <v>304</v>
      </c>
      <c r="G31" s="6">
        <v>130</v>
      </c>
      <c r="H31" s="6"/>
      <c r="I31" s="56" t="s">
        <v>148</v>
      </c>
      <c r="J31" s="6">
        <v>10</v>
      </c>
      <c r="K31" s="6"/>
      <c r="L31" s="56" t="s">
        <v>417</v>
      </c>
      <c r="M31" s="91">
        <v>920</v>
      </c>
      <c r="N31" s="6"/>
      <c r="O31" s="56" t="s">
        <v>143</v>
      </c>
      <c r="P31" s="56">
        <v>130</v>
      </c>
      <c r="Q31" s="56"/>
    </row>
    <row r="32" spans="1:17" ht="12" customHeight="1" x14ac:dyDescent="0.2">
      <c r="A32" s="3"/>
      <c r="B32" s="28"/>
      <c r="C32" s="93" t="s">
        <v>418</v>
      </c>
      <c r="D32" s="6">
        <v>10</v>
      </c>
      <c r="E32" s="6"/>
      <c r="F32" s="6" t="s">
        <v>305</v>
      </c>
      <c r="G32" s="6">
        <v>70</v>
      </c>
      <c r="H32" s="6"/>
      <c r="I32" s="56" t="s">
        <v>160</v>
      </c>
      <c r="J32" s="6">
        <v>10</v>
      </c>
      <c r="K32" s="6"/>
      <c r="L32" s="56" t="s">
        <v>419</v>
      </c>
      <c r="M32" s="91">
        <v>1380</v>
      </c>
      <c r="N32" s="6"/>
      <c r="O32" s="56" t="s">
        <v>317</v>
      </c>
      <c r="P32" s="56">
        <v>100</v>
      </c>
      <c r="Q32" s="56"/>
    </row>
    <row r="33" spans="1:17" ht="12" customHeight="1" x14ac:dyDescent="0.2">
      <c r="A33" s="3"/>
      <c r="B33" s="28"/>
      <c r="C33" s="93" t="s">
        <v>420</v>
      </c>
      <c r="D33" s="6">
        <v>10</v>
      </c>
      <c r="E33" s="6"/>
      <c r="F33" s="6" t="s">
        <v>306</v>
      </c>
      <c r="G33" s="6">
        <v>110</v>
      </c>
      <c r="H33" s="6"/>
      <c r="I33" s="56" t="s">
        <v>163</v>
      </c>
      <c r="J33" s="6">
        <v>10</v>
      </c>
      <c r="K33" s="6"/>
      <c r="L33" s="56" t="s">
        <v>400</v>
      </c>
      <c r="M33" s="91">
        <v>1220</v>
      </c>
      <c r="N33" s="6"/>
      <c r="O33" s="56" t="s">
        <v>141</v>
      </c>
      <c r="P33" s="56">
        <v>40</v>
      </c>
      <c r="Q33" s="56"/>
    </row>
    <row r="34" spans="1:17" ht="12" customHeight="1" x14ac:dyDescent="0.2">
      <c r="A34" s="3"/>
      <c r="B34" s="28"/>
      <c r="C34" s="93" t="s">
        <v>421</v>
      </c>
      <c r="D34" s="6">
        <v>80</v>
      </c>
      <c r="E34" s="6"/>
      <c r="F34" s="6" t="s">
        <v>307</v>
      </c>
      <c r="G34" s="6">
        <v>80</v>
      </c>
      <c r="H34" s="6"/>
      <c r="I34" s="56" t="s">
        <v>328</v>
      </c>
      <c r="J34" s="6">
        <v>20</v>
      </c>
      <c r="K34" s="6"/>
      <c r="L34" s="56" t="s">
        <v>422</v>
      </c>
      <c r="M34" s="91">
        <v>660</v>
      </c>
      <c r="N34" s="6"/>
      <c r="O34" s="56" t="s">
        <v>139</v>
      </c>
      <c r="P34" s="6">
        <v>190</v>
      </c>
      <c r="Q34" s="6"/>
    </row>
    <row r="35" spans="1:17" ht="12" customHeight="1" x14ac:dyDescent="0.2">
      <c r="A35" s="3"/>
      <c r="B35" s="28"/>
      <c r="C35" s="93" t="s">
        <v>423</v>
      </c>
      <c r="D35" s="6">
        <v>30</v>
      </c>
      <c r="E35" s="6"/>
      <c r="F35" s="6" t="s">
        <v>308</v>
      </c>
      <c r="G35" s="6">
        <v>80</v>
      </c>
      <c r="H35" s="6"/>
      <c r="I35" s="56" t="s">
        <v>162</v>
      </c>
      <c r="J35" s="6">
        <v>20</v>
      </c>
      <c r="K35" s="6"/>
      <c r="L35" s="56" t="s">
        <v>424</v>
      </c>
      <c r="M35" s="91">
        <v>2040</v>
      </c>
      <c r="N35" s="6"/>
      <c r="O35" s="56" t="s">
        <v>138</v>
      </c>
      <c r="P35" s="6">
        <v>20</v>
      </c>
      <c r="Q35" s="6"/>
    </row>
    <row r="36" spans="1:17" ht="12" customHeight="1" x14ac:dyDescent="0.2">
      <c r="A36" s="3"/>
      <c r="B36" s="28"/>
      <c r="C36" s="93" t="s">
        <v>425</v>
      </c>
      <c r="D36" s="6">
        <v>40</v>
      </c>
      <c r="E36" s="6"/>
      <c r="F36" s="6" t="s">
        <v>309</v>
      </c>
      <c r="G36" s="6">
        <v>40</v>
      </c>
      <c r="H36" s="6"/>
      <c r="I36" s="56" t="s">
        <v>426</v>
      </c>
      <c r="J36" s="6">
        <v>20</v>
      </c>
      <c r="K36" s="6"/>
      <c r="L36" s="56" t="s">
        <v>427</v>
      </c>
      <c r="M36" s="91">
        <v>3820</v>
      </c>
      <c r="N36" s="6"/>
      <c r="O36" s="56" t="s">
        <v>316</v>
      </c>
      <c r="P36" s="6">
        <v>170</v>
      </c>
      <c r="Q36" s="6"/>
    </row>
    <row r="37" spans="1:17" ht="12" customHeight="1" x14ac:dyDescent="0.2">
      <c r="A37" s="3"/>
      <c r="B37" s="28"/>
      <c r="C37" s="93"/>
      <c r="D37" s="6"/>
      <c r="E37" s="6"/>
      <c r="F37" s="6" t="s">
        <v>310</v>
      </c>
      <c r="G37" s="6">
        <v>60</v>
      </c>
      <c r="H37" s="6"/>
      <c r="I37" s="56" t="s">
        <v>428</v>
      </c>
      <c r="J37" s="6">
        <v>10</v>
      </c>
      <c r="K37" s="6"/>
      <c r="L37" s="56" t="s">
        <v>429</v>
      </c>
      <c r="M37" s="91">
        <v>1700</v>
      </c>
      <c r="N37" s="6"/>
      <c r="O37" s="56" t="s">
        <v>329</v>
      </c>
      <c r="P37" s="6">
        <v>50</v>
      </c>
      <c r="Q37" s="6"/>
    </row>
    <row r="38" spans="1:17" ht="12" customHeight="1" x14ac:dyDescent="0.2">
      <c r="A38" s="3"/>
      <c r="B38" s="28"/>
      <c r="C38" s="93"/>
      <c r="D38" s="6"/>
      <c r="E38" s="6"/>
      <c r="F38" s="6" t="s">
        <v>341</v>
      </c>
      <c r="G38" s="6">
        <v>130</v>
      </c>
      <c r="H38" s="6"/>
      <c r="I38" s="56" t="s">
        <v>430</v>
      </c>
      <c r="J38" s="6">
        <v>20</v>
      </c>
      <c r="K38" s="6"/>
      <c r="L38" s="56" t="s">
        <v>431</v>
      </c>
      <c r="M38" s="91">
        <v>1890</v>
      </c>
      <c r="N38" s="6"/>
      <c r="O38" s="89" t="s">
        <v>140</v>
      </c>
      <c r="P38" s="6">
        <v>50</v>
      </c>
      <c r="Q38" s="6"/>
    </row>
    <row r="39" spans="1:17" ht="12" customHeight="1" x14ac:dyDescent="0.2">
      <c r="A39" s="3"/>
      <c r="B39" s="28"/>
      <c r="C39" s="55"/>
      <c r="D39" s="6"/>
      <c r="E39" s="6"/>
      <c r="F39" s="6" t="s">
        <v>311</v>
      </c>
      <c r="G39" s="6">
        <v>40</v>
      </c>
      <c r="H39" s="6"/>
      <c r="I39" s="56" t="s">
        <v>432</v>
      </c>
      <c r="J39" s="6">
        <v>40</v>
      </c>
      <c r="K39" s="6"/>
      <c r="L39" s="56" t="s">
        <v>433</v>
      </c>
      <c r="M39" s="91">
        <v>850</v>
      </c>
      <c r="N39" s="6"/>
      <c r="O39" s="56" t="s">
        <v>320</v>
      </c>
      <c r="P39" s="6">
        <v>20</v>
      </c>
      <c r="Q39" s="6"/>
    </row>
    <row r="40" spans="1:17" ht="12" customHeight="1" x14ac:dyDescent="0.2">
      <c r="A40" s="3"/>
      <c r="B40" s="28"/>
      <c r="C40" s="55"/>
      <c r="D40" s="6"/>
      <c r="E40" s="6"/>
      <c r="F40" s="6" t="s">
        <v>312</v>
      </c>
      <c r="G40" s="6">
        <v>40</v>
      </c>
      <c r="H40" s="6"/>
      <c r="I40" s="56" t="s">
        <v>434</v>
      </c>
      <c r="J40" s="6">
        <v>20</v>
      </c>
      <c r="K40" s="6"/>
      <c r="L40" s="56" t="s">
        <v>435</v>
      </c>
      <c r="M40" s="91">
        <v>1130</v>
      </c>
      <c r="N40" s="6"/>
      <c r="O40" s="56" t="s">
        <v>343</v>
      </c>
      <c r="P40" s="6">
        <v>40</v>
      </c>
      <c r="Q40" s="6"/>
    </row>
    <row r="41" spans="1:17" ht="12" customHeight="1" x14ac:dyDescent="0.2">
      <c r="A41" s="3"/>
      <c r="B41" s="28"/>
      <c r="C41" s="55"/>
      <c r="D41" s="6"/>
      <c r="E41" s="6"/>
      <c r="F41" s="6" t="s">
        <v>327</v>
      </c>
      <c r="G41" s="6">
        <v>50</v>
      </c>
      <c r="H41" s="6"/>
      <c r="I41" s="56" t="s">
        <v>436</v>
      </c>
      <c r="J41" s="6">
        <v>10</v>
      </c>
      <c r="K41" s="6"/>
      <c r="L41" s="56" t="s">
        <v>437</v>
      </c>
      <c r="M41" s="91">
        <v>2490</v>
      </c>
      <c r="N41" s="6"/>
      <c r="O41" s="56" t="s">
        <v>142</v>
      </c>
      <c r="P41" s="6">
        <v>60</v>
      </c>
      <c r="Q41" s="6"/>
    </row>
    <row r="42" spans="1:17" ht="12" customHeight="1" x14ac:dyDescent="0.2">
      <c r="A42" s="3"/>
      <c r="B42" s="28"/>
      <c r="C42" s="55"/>
      <c r="D42" s="6"/>
      <c r="E42" s="6"/>
      <c r="F42" s="6" t="s">
        <v>342</v>
      </c>
      <c r="G42" s="6">
        <v>90</v>
      </c>
      <c r="H42" s="6"/>
      <c r="I42" s="56" t="s">
        <v>150</v>
      </c>
      <c r="J42" s="6">
        <v>10</v>
      </c>
      <c r="K42" s="6"/>
      <c r="L42" s="56" t="s">
        <v>438</v>
      </c>
      <c r="M42" s="91">
        <v>1850</v>
      </c>
      <c r="N42" s="6"/>
      <c r="O42" s="56" t="s">
        <v>314</v>
      </c>
      <c r="P42" s="6">
        <v>30</v>
      </c>
      <c r="Q42" s="6"/>
    </row>
    <row r="43" spans="1:17" ht="12" customHeight="1" x14ac:dyDescent="0.2">
      <c r="A43" s="3"/>
      <c r="B43" s="28"/>
      <c r="C43" s="55"/>
      <c r="D43" s="6"/>
      <c r="E43" s="6"/>
      <c r="F43" s="6" t="s">
        <v>313</v>
      </c>
      <c r="G43" s="6">
        <v>40</v>
      </c>
      <c r="H43" s="6"/>
      <c r="I43" s="56" t="s">
        <v>149</v>
      </c>
      <c r="J43" s="6">
        <v>10</v>
      </c>
      <c r="K43" s="6"/>
      <c r="L43" s="6" t="s">
        <v>439</v>
      </c>
      <c r="M43" s="91">
        <v>1470</v>
      </c>
      <c r="N43" s="6"/>
      <c r="O43" s="6" t="s">
        <v>315</v>
      </c>
      <c r="P43" s="6">
        <v>30</v>
      </c>
      <c r="Q43" s="6"/>
    </row>
    <row r="44" spans="1:17" ht="12" customHeight="1" x14ac:dyDescent="0.2">
      <c r="A44" s="3"/>
      <c r="B44" s="28"/>
      <c r="C44" s="55"/>
      <c r="D44" s="6"/>
      <c r="E44" s="6"/>
      <c r="F44" s="6" t="s">
        <v>440</v>
      </c>
      <c r="G44" s="6">
        <v>30</v>
      </c>
      <c r="H44" s="6"/>
      <c r="I44" s="56"/>
      <c r="J44" s="6"/>
      <c r="K44" s="6"/>
      <c r="L44" s="6" t="s">
        <v>441</v>
      </c>
      <c r="M44" s="91">
        <v>2840</v>
      </c>
      <c r="N44" s="6"/>
      <c r="O44" s="6" t="s">
        <v>165</v>
      </c>
      <c r="P44" s="6">
        <v>10</v>
      </c>
      <c r="Q44" s="6"/>
    </row>
    <row r="45" spans="1:17" ht="12" customHeight="1" x14ac:dyDescent="0.2">
      <c r="A45" s="3"/>
      <c r="B45" s="28"/>
      <c r="C45" s="55"/>
      <c r="D45" s="6"/>
      <c r="E45" s="6"/>
      <c r="F45" s="6"/>
      <c r="G45" s="6"/>
      <c r="H45" s="6"/>
      <c r="I45" s="56"/>
      <c r="J45" s="6"/>
      <c r="K45" s="6"/>
      <c r="L45" s="6" t="s">
        <v>442</v>
      </c>
      <c r="M45" s="91">
        <v>1570</v>
      </c>
      <c r="N45" s="6"/>
      <c r="O45" s="6"/>
      <c r="P45" s="6"/>
      <c r="Q45" s="6"/>
    </row>
    <row r="46" spans="1:17" ht="12" customHeight="1" x14ac:dyDescent="0.2">
      <c r="A46" s="3"/>
      <c r="C46" s="55"/>
      <c r="D46" s="6"/>
      <c r="E46" s="6"/>
      <c r="F46" s="6"/>
      <c r="G46" s="6"/>
      <c r="H46" s="6"/>
      <c r="I46" s="56"/>
      <c r="J46" s="6"/>
      <c r="K46" s="6"/>
      <c r="L46" s="6" t="s">
        <v>443</v>
      </c>
      <c r="M46" s="91">
        <v>520</v>
      </c>
      <c r="N46" s="6"/>
      <c r="O46" s="6"/>
      <c r="P46" s="6"/>
      <c r="Q46" s="6"/>
    </row>
    <row r="47" spans="1:17" ht="12" customHeight="1" x14ac:dyDescent="0.2">
      <c r="A47" s="3"/>
      <c r="C47" s="55"/>
      <c r="D47" s="6"/>
      <c r="E47" s="6"/>
      <c r="F47" s="6"/>
      <c r="G47" s="6"/>
      <c r="H47" s="6"/>
      <c r="I47" s="56"/>
      <c r="J47" s="6"/>
      <c r="K47" s="6"/>
      <c r="L47" s="6" t="s">
        <v>384</v>
      </c>
      <c r="M47" s="91">
        <v>1580</v>
      </c>
      <c r="N47" s="6"/>
      <c r="O47" s="6"/>
      <c r="P47" s="6"/>
      <c r="Q47" s="6"/>
    </row>
    <row r="48" spans="1:17" ht="12" customHeight="1" x14ac:dyDescent="0.2">
      <c r="A48" s="3"/>
      <c r="B48" s="28"/>
      <c r="C48" s="55"/>
      <c r="D48" s="6"/>
      <c r="E48" s="6"/>
      <c r="F48" s="6"/>
      <c r="G48" s="6"/>
      <c r="H48" s="6"/>
      <c r="I48" s="56"/>
      <c r="J48" s="6"/>
      <c r="K48" s="6"/>
      <c r="L48" s="6" t="s">
        <v>445</v>
      </c>
      <c r="M48" s="91">
        <v>1240</v>
      </c>
      <c r="N48" s="6"/>
      <c r="O48" s="6"/>
      <c r="P48" s="6"/>
      <c r="Q48" s="6"/>
    </row>
    <row r="49" spans="1:17" ht="12" customHeight="1" x14ac:dyDescent="0.2">
      <c r="A49" s="3"/>
      <c r="B49" s="28"/>
      <c r="C49" s="55"/>
      <c r="D49" s="6"/>
      <c r="E49" s="6"/>
      <c r="F49" s="6"/>
      <c r="G49" s="6"/>
      <c r="H49" s="6"/>
      <c r="I49" s="56"/>
      <c r="J49" s="6"/>
      <c r="K49" s="6"/>
      <c r="L49" s="6" t="s">
        <v>378</v>
      </c>
      <c r="M49" s="91">
        <v>1200</v>
      </c>
      <c r="N49" s="6"/>
      <c r="O49" s="6"/>
      <c r="P49" s="6"/>
      <c r="Q49" s="6"/>
    </row>
    <row r="50" spans="1:17" ht="12" customHeight="1" x14ac:dyDescent="0.2">
      <c r="A50" s="3"/>
      <c r="B50" s="28"/>
      <c r="C50" s="55"/>
      <c r="D50" s="6"/>
      <c r="E50" s="6"/>
      <c r="F50" s="6"/>
      <c r="G50" s="6"/>
      <c r="H50" s="6"/>
      <c r="I50" s="56"/>
      <c r="J50" s="6"/>
      <c r="K50" s="6"/>
      <c r="L50" s="6"/>
      <c r="M50" s="91"/>
      <c r="N50" s="6"/>
      <c r="O50" s="6"/>
      <c r="P50" s="6"/>
      <c r="Q50" s="6"/>
    </row>
    <row r="51" spans="1:17" ht="12" customHeight="1" x14ac:dyDescent="0.2">
      <c r="A51" s="3"/>
      <c r="B51" s="28"/>
      <c r="C51" s="55"/>
      <c r="D51" s="6"/>
      <c r="E51" s="6"/>
      <c r="F51" s="6"/>
      <c r="G51" s="6"/>
      <c r="H51" s="6"/>
      <c r="I51" s="6"/>
      <c r="J51" s="6"/>
      <c r="K51" s="6"/>
      <c r="L51" s="6"/>
      <c r="M51" s="91"/>
      <c r="N51" s="6"/>
      <c r="O51" s="6"/>
      <c r="P51" s="6"/>
      <c r="Q51" s="6"/>
    </row>
    <row r="52" spans="1:17" ht="12" customHeight="1" x14ac:dyDescent="0.2">
      <c r="A52" s="3"/>
      <c r="B52" s="28"/>
      <c r="C52" s="55"/>
      <c r="D52" s="6"/>
      <c r="E52" s="6"/>
      <c r="F52" s="6"/>
      <c r="G52" s="6"/>
      <c r="H52" s="6"/>
      <c r="I52" s="6"/>
      <c r="J52" s="6"/>
      <c r="K52" s="6"/>
      <c r="L52" s="6"/>
      <c r="M52" s="91"/>
      <c r="N52" s="6"/>
      <c r="O52" s="6"/>
      <c r="P52" s="6"/>
      <c r="Q52" s="6"/>
    </row>
    <row r="53" spans="1:17" ht="12" customHeight="1" x14ac:dyDescent="0.2">
      <c r="A53" s="3"/>
      <c r="B53" s="28"/>
      <c r="C53" s="55"/>
      <c r="D53" s="6"/>
      <c r="E53" s="6"/>
      <c r="F53" s="6"/>
      <c r="G53" s="6"/>
      <c r="H53" s="6"/>
      <c r="I53" s="6"/>
      <c r="J53" s="6"/>
      <c r="K53" s="6"/>
      <c r="L53" s="6"/>
      <c r="M53" s="6"/>
      <c r="N53" s="6"/>
      <c r="O53" s="6"/>
      <c r="P53" s="6"/>
      <c r="Q53" s="6"/>
    </row>
    <row r="54" spans="1:17" ht="12" customHeight="1" x14ac:dyDescent="0.2">
      <c r="A54" s="3"/>
      <c r="B54" s="28"/>
      <c r="C54" s="55"/>
      <c r="D54" s="6"/>
      <c r="E54" s="6"/>
      <c r="F54" s="6"/>
      <c r="G54" s="6"/>
      <c r="H54" s="6"/>
      <c r="I54" s="6"/>
      <c r="J54" s="6"/>
      <c r="K54" s="6"/>
      <c r="L54" s="6"/>
      <c r="M54" s="91"/>
      <c r="N54" s="6"/>
      <c r="O54" s="6"/>
      <c r="P54" s="6"/>
      <c r="Q54" s="6"/>
    </row>
    <row r="55" spans="1:17" ht="12" customHeight="1" x14ac:dyDescent="0.2">
      <c r="A55" s="3"/>
      <c r="B55" s="28"/>
      <c r="C55" s="55"/>
      <c r="D55" s="6"/>
      <c r="E55" s="6"/>
      <c r="F55" s="6"/>
      <c r="G55" s="6"/>
      <c r="H55" s="6"/>
      <c r="I55" s="6"/>
      <c r="J55" s="6"/>
      <c r="K55" s="6"/>
      <c r="L55" s="6"/>
      <c r="M55" s="91"/>
      <c r="N55" s="6"/>
      <c r="O55" s="6"/>
      <c r="P55" s="6"/>
      <c r="Q55" s="6"/>
    </row>
    <row r="56" spans="1:17" ht="12" customHeight="1" x14ac:dyDescent="0.2">
      <c r="A56" s="3"/>
      <c r="B56" s="28"/>
      <c r="C56" s="55"/>
      <c r="D56" s="6"/>
      <c r="E56" s="6"/>
      <c r="F56" s="6"/>
      <c r="G56" s="6"/>
      <c r="H56" s="6"/>
      <c r="I56" s="6"/>
      <c r="J56" s="6"/>
      <c r="K56" s="6"/>
      <c r="L56" s="6"/>
      <c r="M56" s="91"/>
      <c r="N56" s="6"/>
      <c r="O56" s="6"/>
      <c r="P56" s="6"/>
      <c r="Q56" s="6"/>
    </row>
    <row r="57" spans="1:17" ht="12" customHeight="1" x14ac:dyDescent="0.2">
      <c r="A57" s="3"/>
      <c r="B57" s="28"/>
      <c r="C57" s="55"/>
      <c r="D57" s="6"/>
      <c r="E57" s="6"/>
      <c r="F57" s="6"/>
      <c r="G57" s="6"/>
      <c r="H57" s="6"/>
      <c r="I57" s="6"/>
      <c r="J57" s="6"/>
      <c r="K57" s="6"/>
      <c r="L57" s="6"/>
      <c r="M57" s="91"/>
      <c r="N57" s="6"/>
      <c r="O57" s="6"/>
      <c r="P57" s="6"/>
      <c r="Q57" s="6"/>
    </row>
    <row r="58" spans="1:17" ht="12" customHeight="1" x14ac:dyDescent="0.2">
      <c r="A58" s="3"/>
      <c r="B58" s="28"/>
      <c r="C58" s="55"/>
      <c r="D58" s="6"/>
      <c r="E58" s="6"/>
      <c r="F58" s="6"/>
      <c r="G58" s="6"/>
      <c r="H58" s="6"/>
      <c r="I58" s="6"/>
      <c r="J58" s="6"/>
      <c r="K58" s="6"/>
      <c r="L58" s="6"/>
      <c r="M58" s="6"/>
      <c r="N58" s="6"/>
      <c r="O58" s="6"/>
      <c r="P58" s="6"/>
      <c r="Q58" s="6"/>
    </row>
    <row r="59" spans="1:17" ht="12" customHeight="1" thickBot="1" x14ac:dyDescent="0.25">
      <c r="A59" s="39"/>
      <c r="B59" s="27"/>
      <c r="C59" s="61"/>
      <c r="D59" s="9"/>
      <c r="E59" s="9"/>
      <c r="F59" s="8"/>
      <c r="G59" s="9"/>
      <c r="H59" s="9"/>
      <c r="I59" s="8"/>
      <c r="J59" s="9"/>
      <c r="K59" s="9"/>
      <c r="L59" s="8"/>
      <c r="M59" s="9"/>
      <c r="N59" s="9"/>
      <c r="O59" s="8"/>
      <c r="P59" s="9"/>
      <c r="Q59" s="9"/>
    </row>
    <row r="60" spans="1:17" ht="12.65" customHeight="1" x14ac:dyDescent="0.2"/>
    <row r="61" spans="1:17" ht="12.65" customHeight="1" x14ac:dyDescent="0.2"/>
    <row r="62" spans="1:17" ht="12.65" customHeight="1" x14ac:dyDescent="0.2"/>
    <row r="63" spans="1:17" ht="12.65" customHeight="1" x14ac:dyDescent="0.2"/>
    <row r="64" spans="1:17" ht="12.65" customHeight="1" x14ac:dyDescent="0.2"/>
    <row r="65" ht="12.65" customHeight="1" x14ac:dyDescent="0.2"/>
    <row r="66" ht="12.65" customHeight="1" x14ac:dyDescent="0.2"/>
    <row r="67" ht="12.65" customHeight="1" x14ac:dyDescent="0.2"/>
    <row r="68" ht="12.65" customHeight="1" x14ac:dyDescent="0.2"/>
    <row r="69" ht="12.65" customHeight="1" x14ac:dyDescent="0.2"/>
    <row r="70" ht="12.65" customHeight="1" x14ac:dyDescent="0.2"/>
    <row r="71" ht="12.65" customHeight="1" x14ac:dyDescent="0.2"/>
    <row r="72" ht="12.65" customHeight="1" x14ac:dyDescent="0.2"/>
    <row r="73" ht="12.65" customHeight="1" x14ac:dyDescent="0.2"/>
    <row r="74" ht="12.65" customHeight="1" x14ac:dyDescent="0.2"/>
    <row r="75" ht="12.65" customHeight="1" x14ac:dyDescent="0.2"/>
    <row r="76" ht="12.65" customHeight="1" x14ac:dyDescent="0.2"/>
    <row r="77" ht="12.65" customHeight="1" x14ac:dyDescent="0.2"/>
    <row r="78" ht="12.65" customHeight="1" x14ac:dyDescent="0.2"/>
    <row r="79" ht="12.65" customHeight="1" x14ac:dyDescent="0.2"/>
    <row r="80" ht="12.65" customHeight="1" x14ac:dyDescent="0.2"/>
    <row r="81" ht="12.65" customHeight="1" x14ac:dyDescent="0.2"/>
    <row r="82" ht="12.65" customHeight="1" x14ac:dyDescent="0.2"/>
    <row r="83" ht="12.65" customHeight="1" x14ac:dyDescent="0.2"/>
    <row r="84" ht="12.65" customHeight="1" x14ac:dyDescent="0.2"/>
    <row r="85" ht="12.65" customHeight="1" x14ac:dyDescent="0.2"/>
    <row r="86" ht="12.65" customHeight="1" x14ac:dyDescent="0.2"/>
    <row r="87" ht="12.65" customHeight="1" x14ac:dyDescent="0.2"/>
    <row r="88" ht="12.65" customHeight="1" x14ac:dyDescent="0.2"/>
    <row r="89" ht="12.65" customHeight="1" x14ac:dyDescent="0.2"/>
    <row r="90" ht="12.65" customHeight="1" x14ac:dyDescent="0.2"/>
    <row r="91" ht="12.65" customHeight="1" x14ac:dyDescent="0.2"/>
    <row r="92" ht="12.65" customHeight="1" x14ac:dyDescent="0.2"/>
    <row r="93" ht="12.65" customHeight="1" x14ac:dyDescent="0.2"/>
    <row r="94" ht="12.65" customHeight="1" x14ac:dyDescent="0.2"/>
    <row r="95" ht="12.65" customHeight="1" x14ac:dyDescent="0.2"/>
    <row r="96" ht="12.65" customHeight="1" x14ac:dyDescent="0.2"/>
    <row r="97" ht="12.65" customHeight="1" x14ac:dyDescent="0.2"/>
    <row r="98" ht="12.65" customHeight="1" x14ac:dyDescent="0.2"/>
    <row r="99" ht="12.65" customHeight="1" x14ac:dyDescent="0.2"/>
    <row r="100" ht="12.65" customHeight="1" x14ac:dyDescent="0.2"/>
  </sheetData>
  <mergeCells count="28">
    <mergeCell ref="C9:E9"/>
    <mergeCell ref="C10:E10"/>
    <mergeCell ref="F10:H10"/>
    <mergeCell ref="I10:K10"/>
    <mergeCell ref="O2:Q3"/>
    <mergeCell ref="O10:Q10"/>
    <mergeCell ref="O9:Q9"/>
    <mergeCell ref="A4:C4"/>
    <mergeCell ref="D4:E4"/>
    <mergeCell ref="O4:P4"/>
    <mergeCell ref="O5:P7"/>
    <mergeCell ref="Q5:Q7"/>
    <mergeCell ref="A5:C7"/>
    <mergeCell ref="D5:E7"/>
    <mergeCell ref="F1:L1"/>
    <mergeCell ref="L10:N10"/>
    <mergeCell ref="M2:N3"/>
    <mergeCell ref="F9:H9"/>
    <mergeCell ref="I9:K9"/>
    <mergeCell ref="L9:N9"/>
    <mergeCell ref="F4:G4"/>
    <mergeCell ref="H4:J4"/>
    <mergeCell ref="L4:N4"/>
    <mergeCell ref="N6:N7"/>
    <mergeCell ref="F5:G7"/>
    <mergeCell ref="H5:J7"/>
    <mergeCell ref="K5:K7"/>
    <mergeCell ref="L5:M7"/>
  </mergeCells>
  <phoneticPr fontId="2"/>
  <pageMargins left="0.75" right="0.19" top="0.2" bottom="0.21" header="0.28000000000000003" footer="0.21"/>
  <pageSetup paperSize="12" firstPageNumber="2" orientation="landscape" useFirstPageNumber="1" r:id="rId1"/>
  <headerFooter alignWithMargins="0">
    <oddHeader>&amp;R&amp;"HG丸ｺﾞｼｯｸM-PRO,ﾒﾃﾞｨｳﾑ"&amp;9PAGE .  &amp;P</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E0A86-DDBF-4F98-9F24-CFA7B3CC6E29}">
  <dimension ref="A1:Q100"/>
  <sheetViews>
    <sheetView showZeros="0" topLeftCell="A3" zoomScaleNormal="100" workbookViewId="0">
      <selection activeCell="T5" sqref="T5:T6"/>
    </sheetView>
  </sheetViews>
  <sheetFormatPr defaultColWidth="9" defaultRowHeight="11" x14ac:dyDescent="0.2"/>
  <cols>
    <col min="1" max="1" width="12.6328125" style="13" customWidth="1"/>
    <col min="2" max="2" width="8.6328125" style="13" customWidth="1"/>
    <col min="3" max="3" width="12.6328125" style="13" customWidth="1"/>
    <col min="4" max="4" width="8.6328125" style="23" customWidth="1"/>
    <col min="5" max="5" width="8.6328125" style="13" customWidth="1"/>
    <col min="6" max="6" width="12.6328125" style="13" customWidth="1"/>
    <col min="7" max="7" width="8.6328125" style="23" customWidth="1"/>
    <col min="8" max="8" width="8.6328125" style="13" customWidth="1"/>
    <col min="9" max="9" width="12.6328125" style="13" customWidth="1"/>
    <col min="10" max="10" width="8.6328125" style="23" customWidth="1"/>
    <col min="11" max="11" width="8.6328125" style="13" customWidth="1"/>
    <col min="12" max="12" width="12.6328125" style="13" customWidth="1"/>
    <col min="13" max="13" width="8.6328125" style="23" customWidth="1"/>
    <col min="14" max="14" width="8.6328125" style="13" customWidth="1"/>
    <col min="15" max="15" width="12.6328125" style="13" customWidth="1"/>
    <col min="16" max="16" width="8.6328125" style="23" customWidth="1"/>
    <col min="17" max="17" width="8.6328125" style="13" customWidth="1"/>
    <col min="18" max="16384" width="9" style="13"/>
  </cols>
  <sheetData>
    <row r="1" spans="1:17" ht="24" customHeight="1" x14ac:dyDescent="0.2">
      <c r="A1" s="1" t="s">
        <v>50</v>
      </c>
      <c r="B1" s="19" t="s">
        <v>49</v>
      </c>
      <c r="C1" s="23"/>
      <c r="F1" s="140" t="s">
        <v>335</v>
      </c>
      <c r="G1" s="140"/>
      <c r="H1" s="140"/>
      <c r="I1" s="140"/>
      <c r="J1" s="140"/>
      <c r="K1" s="140"/>
      <c r="L1" s="140"/>
      <c r="M1" s="94"/>
      <c r="N1" s="94"/>
      <c r="P1" s="24"/>
    </row>
    <row r="2" spans="1:17" ht="6.65" customHeight="1" x14ac:dyDescent="0.2">
      <c r="C2" s="20"/>
      <c r="F2" s="1"/>
      <c r="G2" s="95"/>
      <c r="H2" s="1"/>
      <c r="I2" s="1"/>
      <c r="J2" s="95"/>
      <c r="K2" s="1"/>
      <c r="L2" s="1"/>
      <c r="M2" s="131">
        <v>46296</v>
      </c>
      <c r="N2" s="131"/>
      <c r="O2" s="130" t="s">
        <v>650</v>
      </c>
      <c r="P2" s="130"/>
      <c r="Q2" s="130"/>
    </row>
    <row r="3" spans="1:17" ht="6.65" customHeight="1" thickBot="1" x14ac:dyDescent="0.25">
      <c r="M3" s="131"/>
      <c r="N3" s="131"/>
      <c r="O3" s="130"/>
      <c r="P3" s="130"/>
      <c r="Q3" s="130"/>
    </row>
    <row r="4" spans="1:17" s="48" customFormat="1" ht="12.75" customHeight="1" x14ac:dyDescent="0.2">
      <c r="A4" s="115" t="s">
        <v>120</v>
      </c>
      <c r="B4" s="116"/>
      <c r="C4" s="116"/>
      <c r="D4" s="116"/>
      <c r="E4" s="116"/>
      <c r="F4" s="116" t="s">
        <v>121</v>
      </c>
      <c r="G4" s="116"/>
      <c r="H4" s="116" t="s">
        <v>122</v>
      </c>
      <c r="I4" s="116"/>
      <c r="J4" s="116"/>
      <c r="K4" s="46" t="s">
        <v>132</v>
      </c>
      <c r="L4" s="116" t="s">
        <v>124</v>
      </c>
      <c r="M4" s="116"/>
      <c r="N4" s="116"/>
      <c r="O4" s="116" t="s">
        <v>125</v>
      </c>
      <c r="P4" s="116"/>
      <c r="Q4" s="47" t="s">
        <v>133</v>
      </c>
    </row>
    <row r="5" spans="1:17" s="48" customFormat="1" ht="12.75" customHeight="1" x14ac:dyDescent="0.2">
      <c r="A5" s="117"/>
      <c r="B5" s="118"/>
      <c r="C5" s="118"/>
      <c r="D5" s="118"/>
      <c r="E5" s="118"/>
      <c r="F5" s="118"/>
      <c r="G5" s="118"/>
      <c r="H5" s="121" t="s">
        <v>134</v>
      </c>
      <c r="I5" s="122"/>
      <c r="J5" s="123"/>
      <c r="K5" s="118"/>
      <c r="L5" s="134">
        <f>大島郡２・奄美市２!$L$5:$M$7</f>
        <v>0</v>
      </c>
      <c r="M5" s="135"/>
      <c r="N5" s="49"/>
      <c r="O5" s="118"/>
      <c r="P5" s="118"/>
      <c r="Q5" s="132"/>
    </row>
    <row r="6" spans="1:17" s="48" customFormat="1" ht="12.75" customHeight="1" x14ac:dyDescent="0.2">
      <c r="A6" s="117"/>
      <c r="B6" s="118"/>
      <c r="C6" s="118"/>
      <c r="D6" s="118"/>
      <c r="E6" s="118"/>
      <c r="F6" s="118"/>
      <c r="G6" s="118"/>
      <c r="H6" s="124"/>
      <c r="I6" s="125"/>
      <c r="J6" s="126"/>
      <c r="K6" s="118"/>
      <c r="L6" s="136"/>
      <c r="M6" s="137"/>
      <c r="N6" s="126" t="s">
        <v>128</v>
      </c>
      <c r="O6" s="118"/>
      <c r="P6" s="118"/>
      <c r="Q6" s="132"/>
    </row>
    <row r="7" spans="1:17" s="48" customFormat="1" ht="12.75" customHeight="1" thickBot="1" x14ac:dyDescent="0.25">
      <c r="A7" s="119"/>
      <c r="B7" s="120"/>
      <c r="C7" s="120"/>
      <c r="D7" s="120"/>
      <c r="E7" s="120"/>
      <c r="F7" s="120"/>
      <c r="G7" s="120"/>
      <c r="H7" s="127"/>
      <c r="I7" s="128"/>
      <c r="J7" s="129"/>
      <c r="K7" s="120"/>
      <c r="L7" s="138"/>
      <c r="M7" s="139"/>
      <c r="N7" s="129"/>
      <c r="O7" s="120"/>
      <c r="P7" s="120"/>
      <c r="Q7" s="133"/>
    </row>
    <row r="8" spans="1:17" ht="8.15" customHeight="1" x14ac:dyDescent="0.2"/>
    <row r="9" spans="1:17" ht="13" customHeight="1" x14ac:dyDescent="0.2">
      <c r="A9" s="2"/>
      <c r="B9" s="31" t="s">
        <v>56</v>
      </c>
      <c r="C9" s="114" t="s">
        <v>31</v>
      </c>
      <c r="D9" s="114"/>
      <c r="E9" s="114"/>
      <c r="F9" s="114" t="s">
        <v>32</v>
      </c>
      <c r="G9" s="114"/>
      <c r="H9" s="114"/>
      <c r="I9" s="114" t="s">
        <v>33</v>
      </c>
      <c r="J9" s="114"/>
      <c r="K9" s="114"/>
      <c r="L9" s="114" t="s">
        <v>41</v>
      </c>
      <c r="M9" s="114"/>
      <c r="N9" s="114"/>
      <c r="O9" s="114" t="s">
        <v>155</v>
      </c>
      <c r="P9" s="114"/>
      <c r="Q9" s="114"/>
    </row>
    <row r="10" spans="1:17" ht="13" customHeight="1" x14ac:dyDescent="0.2">
      <c r="A10" s="3"/>
      <c r="C10" s="114" t="s">
        <v>42</v>
      </c>
      <c r="D10" s="114"/>
      <c r="E10" s="114"/>
      <c r="F10" s="114" t="s">
        <v>43</v>
      </c>
      <c r="G10" s="114"/>
      <c r="H10" s="114"/>
      <c r="I10" s="114" t="s">
        <v>44</v>
      </c>
      <c r="J10" s="114"/>
      <c r="K10" s="114"/>
      <c r="L10" s="114" t="s">
        <v>37</v>
      </c>
      <c r="M10" s="114"/>
      <c r="N10" s="114"/>
      <c r="O10" s="114" t="s">
        <v>156</v>
      </c>
      <c r="P10" s="114"/>
      <c r="Q10" s="114"/>
    </row>
    <row r="11" spans="1:17" ht="13" customHeight="1" x14ac:dyDescent="0.2">
      <c r="A11" s="4" t="s">
        <v>45</v>
      </c>
      <c r="B11" s="20"/>
      <c r="C11" s="58" t="s">
        <v>46</v>
      </c>
      <c r="D11" s="22" t="s">
        <v>119</v>
      </c>
      <c r="E11" s="5" t="s">
        <v>39</v>
      </c>
      <c r="F11" s="5" t="s">
        <v>46</v>
      </c>
      <c r="G11" s="22" t="s">
        <v>119</v>
      </c>
      <c r="H11" s="5" t="s">
        <v>39</v>
      </c>
      <c r="I11" s="5" t="s">
        <v>46</v>
      </c>
      <c r="J11" s="22" t="s">
        <v>119</v>
      </c>
      <c r="K11" s="5" t="s">
        <v>39</v>
      </c>
      <c r="L11" s="5" t="s">
        <v>46</v>
      </c>
      <c r="M11" s="22" t="s">
        <v>119</v>
      </c>
      <c r="N11" s="5" t="s">
        <v>39</v>
      </c>
      <c r="O11" s="5" t="s">
        <v>46</v>
      </c>
      <c r="P11" s="22" t="s">
        <v>119</v>
      </c>
      <c r="Q11" s="5" t="s">
        <v>39</v>
      </c>
    </row>
    <row r="12" spans="1:17" ht="12" customHeight="1" x14ac:dyDescent="0.2">
      <c r="A12" s="15" t="s">
        <v>72</v>
      </c>
      <c r="B12" s="37">
        <v>6</v>
      </c>
      <c r="C12" s="55"/>
      <c r="D12" s="6"/>
      <c r="E12" s="6"/>
      <c r="F12" s="6"/>
      <c r="G12" s="6"/>
      <c r="H12" s="6"/>
      <c r="I12" s="7"/>
      <c r="J12" s="6"/>
      <c r="K12" s="6"/>
      <c r="L12" s="56" t="s">
        <v>374</v>
      </c>
      <c r="M12" s="91">
        <v>2730</v>
      </c>
      <c r="N12" s="6"/>
      <c r="O12" s="56"/>
      <c r="P12" s="6"/>
      <c r="Q12" s="6"/>
    </row>
    <row r="13" spans="1:17" ht="12" customHeight="1" x14ac:dyDescent="0.2">
      <c r="A13" s="3"/>
      <c r="C13" s="55"/>
      <c r="D13" s="6"/>
      <c r="E13" s="6"/>
      <c r="F13" s="6"/>
      <c r="G13" s="6"/>
      <c r="H13" s="6"/>
      <c r="I13" s="7"/>
      <c r="J13" s="6"/>
      <c r="K13" s="6"/>
      <c r="L13" s="56" t="s">
        <v>446</v>
      </c>
      <c r="M13" s="91">
        <v>3090</v>
      </c>
      <c r="N13" s="6"/>
      <c r="O13" s="56"/>
      <c r="P13" s="6"/>
      <c r="Q13" s="6"/>
    </row>
    <row r="14" spans="1:17" ht="12" customHeight="1" x14ac:dyDescent="0.2">
      <c r="A14" s="3"/>
      <c r="C14" s="55"/>
      <c r="D14" s="6"/>
      <c r="E14" s="6"/>
      <c r="F14" s="6"/>
      <c r="G14" s="6"/>
      <c r="H14" s="6"/>
      <c r="I14" s="6"/>
      <c r="J14" s="6"/>
      <c r="K14" s="6"/>
      <c r="L14" s="56" t="s">
        <v>375</v>
      </c>
      <c r="M14" s="91">
        <v>1720</v>
      </c>
      <c r="N14" s="6"/>
      <c r="O14" s="56"/>
      <c r="P14" s="6"/>
      <c r="Q14" s="6"/>
    </row>
    <row r="15" spans="1:17" ht="12" customHeight="1" x14ac:dyDescent="0.2">
      <c r="A15" s="3"/>
      <c r="C15" s="55"/>
      <c r="D15" s="6"/>
      <c r="E15" s="6"/>
      <c r="F15" s="6"/>
      <c r="G15" s="6"/>
      <c r="H15" s="6"/>
      <c r="I15" s="6"/>
      <c r="J15" s="6"/>
      <c r="K15" s="6"/>
      <c r="L15" s="56" t="s">
        <v>447</v>
      </c>
      <c r="M15" s="91">
        <v>1210</v>
      </c>
      <c r="N15" s="6"/>
      <c r="O15" s="56"/>
      <c r="P15" s="6"/>
      <c r="Q15" s="6"/>
    </row>
    <row r="16" spans="1:17" ht="12" customHeight="1" x14ac:dyDescent="0.2">
      <c r="A16" s="3"/>
      <c r="C16" s="55"/>
      <c r="D16" s="6"/>
      <c r="E16" s="6"/>
      <c r="F16" s="6"/>
      <c r="G16" s="6"/>
      <c r="H16" s="6"/>
      <c r="I16" s="6"/>
      <c r="J16" s="6"/>
      <c r="K16" s="6"/>
      <c r="L16" s="56" t="s">
        <v>448</v>
      </c>
      <c r="M16" s="91">
        <v>540</v>
      </c>
      <c r="N16" s="6"/>
      <c r="O16" s="56"/>
      <c r="P16" s="6"/>
      <c r="Q16" s="6"/>
    </row>
    <row r="17" spans="1:17" ht="12" customHeight="1" x14ac:dyDescent="0.2">
      <c r="A17" s="3"/>
      <c r="C17" s="55"/>
      <c r="D17" s="6"/>
      <c r="E17" s="6"/>
      <c r="F17" s="6"/>
      <c r="G17" s="6"/>
      <c r="H17" s="6"/>
      <c r="I17" s="6"/>
      <c r="J17" s="6"/>
      <c r="K17" s="6"/>
      <c r="L17" s="56"/>
      <c r="M17" s="6"/>
      <c r="N17" s="6"/>
      <c r="O17" s="56"/>
      <c r="P17" s="6"/>
      <c r="Q17" s="6"/>
    </row>
    <row r="18" spans="1:17" ht="12" customHeight="1" x14ac:dyDescent="0.2">
      <c r="A18" s="3"/>
      <c r="C18" s="55"/>
      <c r="D18" s="6"/>
      <c r="E18" s="6"/>
      <c r="F18" s="6"/>
      <c r="G18" s="6"/>
      <c r="H18" s="6"/>
      <c r="I18" s="6"/>
      <c r="J18" s="6"/>
      <c r="K18" s="6"/>
      <c r="L18" s="56"/>
      <c r="M18" s="6"/>
      <c r="N18" s="6"/>
      <c r="O18" s="56"/>
      <c r="P18" s="6"/>
      <c r="Q18" s="6"/>
    </row>
    <row r="19" spans="1:17" ht="12" customHeight="1" x14ac:dyDescent="0.2">
      <c r="A19" s="3"/>
      <c r="C19" s="55"/>
      <c r="D19" s="6"/>
      <c r="E19" s="6"/>
      <c r="F19" s="6"/>
      <c r="G19" s="6"/>
      <c r="H19" s="6"/>
      <c r="I19" s="6"/>
      <c r="J19" s="6"/>
      <c r="K19" s="6"/>
      <c r="L19" s="56"/>
      <c r="M19" s="6"/>
      <c r="N19" s="6"/>
      <c r="O19" s="56"/>
      <c r="P19" s="6"/>
      <c r="Q19" s="6"/>
    </row>
    <row r="20" spans="1:17" ht="12" customHeight="1" x14ac:dyDescent="0.2">
      <c r="A20" s="3"/>
      <c r="C20" s="55"/>
      <c r="D20" s="6"/>
      <c r="E20" s="6"/>
      <c r="F20" s="6"/>
      <c r="G20" s="6"/>
      <c r="H20" s="6"/>
      <c r="I20" s="6"/>
      <c r="J20" s="6"/>
      <c r="K20" s="6"/>
      <c r="L20" s="56"/>
      <c r="M20" s="6"/>
      <c r="N20" s="6"/>
      <c r="O20" s="56"/>
      <c r="P20" s="6"/>
      <c r="Q20" s="6"/>
    </row>
    <row r="21" spans="1:17" ht="12" customHeight="1" x14ac:dyDescent="0.2">
      <c r="A21" s="3"/>
      <c r="C21" s="55"/>
      <c r="D21" s="6"/>
      <c r="E21" s="6"/>
      <c r="F21" s="6"/>
      <c r="G21" s="6"/>
      <c r="H21" s="6"/>
      <c r="I21" s="6"/>
      <c r="J21" s="6"/>
      <c r="K21" s="6"/>
      <c r="L21" s="56"/>
      <c r="M21" s="6"/>
      <c r="N21" s="6"/>
      <c r="O21" s="56"/>
      <c r="P21" s="6"/>
      <c r="Q21" s="6"/>
    </row>
    <row r="22" spans="1:17" ht="12" customHeight="1" x14ac:dyDescent="0.2">
      <c r="A22" s="3"/>
      <c r="C22" s="55"/>
      <c r="D22" s="6"/>
      <c r="E22" s="6"/>
      <c r="F22" s="6"/>
      <c r="G22" s="6"/>
      <c r="H22" s="6"/>
      <c r="I22" s="6"/>
      <c r="J22" s="6"/>
      <c r="K22" s="6"/>
      <c r="L22" s="56"/>
      <c r="M22" s="6"/>
      <c r="N22" s="6"/>
      <c r="O22" s="56"/>
      <c r="P22" s="6"/>
      <c r="Q22" s="6"/>
    </row>
    <row r="23" spans="1:17" ht="12" customHeight="1" x14ac:dyDescent="0.2">
      <c r="A23" s="3"/>
      <c r="C23" s="55"/>
      <c r="D23" s="6"/>
      <c r="E23" s="6"/>
      <c r="F23" s="6"/>
      <c r="G23" s="6"/>
      <c r="H23" s="6"/>
      <c r="I23" s="6"/>
      <c r="J23" s="6"/>
      <c r="K23" s="6"/>
      <c r="L23" s="56"/>
      <c r="M23" s="6"/>
      <c r="N23" s="6"/>
      <c r="O23" s="56"/>
      <c r="P23" s="6"/>
      <c r="Q23" s="6"/>
    </row>
    <row r="24" spans="1:17" ht="12" customHeight="1" x14ac:dyDescent="0.2">
      <c r="A24" s="3"/>
      <c r="C24" s="55"/>
      <c r="D24" s="6"/>
      <c r="E24" s="6"/>
      <c r="F24" s="6"/>
      <c r="G24" s="6"/>
      <c r="H24" s="6"/>
      <c r="I24" s="6"/>
      <c r="J24" s="6"/>
      <c r="K24" s="6"/>
      <c r="L24" s="56"/>
      <c r="M24" s="6"/>
      <c r="N24" s="6"/>
      <c r="O24" s="56"/>
      <c r="P24" s="6"/>
      <c r="Q24" s="6"/>
    </row>
    <row r="25" spans="1:17" ht="12" customHeight="1" x14ac:dyDescent="0.2">
      <c r="A25" s="3"/>
      <c r="C25" s="55"/>
      <c r="D25" s="6"/>
      <c r="E25" s="6"/>
      <c r="F25" s="6"/>
      <c r="G25" s="6"/>
      <c r="H25" s="6"/>
      <c r="I25" s="6"/>
      <c r="J25" s="6"/>
      <c r="K25" s="6"/>
      <c r="L25" s="56"/>
      <c r="M25" s="6"/>
      <c r="N25" s="6"/>
      <c r="O25" s="56"/>
      <c r="P25" s="6"/>
      <c r="Q25" s="6"/>
    </row>
    <row r="26" spans="1:17" ht="12" customHeight="1" x14ac:dyDescent="0.2">
      <c r="A26" s="3"/>
      <c r="C26" s="55"/>
      <c r="D26" s="6"/>
      <c r="E26" s="6"/>
      <c r="F26" s="6"/>
      <c r="G26" s="6"/>
      <c r="H26" s="6"/>
      <c r="I26" s="6"/>
      <c r="J26" s="6"/>
      <c r="K26" s="6"/>
      <c r="L26" s="56"/>
      <c r="M26" s="6"/>
      <c r="N26" s="6"/>
      <c r="O26" s="56"/>
      <c r="P26" s="6"/>
      <c r="Q26" s="6"/>
    </row>
    <row r="27" spans="1:17" ht="12" customHeight="1" x14ac:dyDescent="0.2">
      <c r="A27" s="3"/>
      <c r="C27" s="55"/>
      <c r="D27" s="6"/>
      <c r="E27" s="6"/>
      <c r="F27" s="6"/>
      <c r="G27" s="6"/>
      <c r="H27" s="6"/>
      <c r="I27" s="6"/>
      <c r="J27" s="6"/>
      <c r="K27" s="6"/>
      <c r="L27" s="56"/>
      <c r="M27" s="6"/>
      <c r="N27" s="6"/>
      <c r="O27" s="56"/>
      <c r="P27" s="6"/>
      <c r="Q27" s="6"/>
    </row>
    <row r="28" spans="1:17" ht="12" customHeight="1" x14ac:dyDescent="0.2">
      <c r="A28" s="3"/>
      <c r="C28" s="55"/>
      <c r="D28" s="6"/>
      <c r="E28" s="6"/>
      <c r="F28" s="6"/>
      <c r="G28" s="6"/>
      <c r="H28" s="6"/>
      <c r="I28" s="6"/>
      <c r="J28" s="6"/>
      <c r="K28" s="6"/>
      <c r="L28" s="56"/>
      <c r="M28" s="6"/>
      <c r="N28" s="6"/>
      <c r="O28" s="56"/>
      <c r="P28" s="6"/>
      <c r="Q28" s="6"/>
    </row>
    <row r="29" spans="1:17" ht="12" customHeight="1" x14ac:dyDescent="0.2">
      <c r="A29" s="3"/>
      <c r="C29" s="55"/>
      <c r="D29" s="6"/>
      <c r="E29" s="6"/>
      <c r="F29" s="6"/>
      <c r="G29" s="6"/>
      <c r="H29" s="6"/>
      <c r="I29" s="6"/>
      <c r="J29" s="6"/>
      <c r="K29" s="6"/>
      <c r="L29" s="56"/>
      <c r="M29" s="6"/>
      <c r="N29" s="6"/>
      <c r="O29" s="56"/>
      <c r="P29" s="6"/>
      <c r="Q29" s="6"/>
    </row>
    <row r="30" spans="1:17" ht="12" customHeight="1" x14ac:dyDescent="0.2">
      <c r="A30" s="3"/>
      <c r="C30" s="55"/>
      <c r="D30" s="6"/>
      <c r="E30" s="6"/>
      <c r="F30" s="6"/>
      <c r="G30" s="6"/>
      <c r="H30" s="6"/>
      <c r="I30" s="6"/>
      <c r="J30" s="6"/>
      <c r="K30" s="6"/>
      <c r="L30" s="56"/>
      <c r="M30" s="6"/>
      <c r="N30" s="6"/>
      <c r="O30" s="56"/>
      <c r="P30" s="6"/>
      <c r="Q30" s="6"/>
    </row>
    <row r="31" spans="1:17" ht="12" customHeight="1" x14ac:dyDescent="0.2">
      <c r="A31" s="3"/>
      <c r="C31" s="55"/>
      <c r="D31" s="6"/>
      <c r="E31" s="6"/>
      <c r="F31" s="6"/>
      <c r="G31" s="6"/>
      <c r="H31" s="6"/>
      <c r="I31" s="6"/>
      <c r="J31" s="6"/>
      <c r="K31" s="6"/>
      <c r="L31" s="56"/>
      <c r="M31" s="6"/>
      <c r="N31" s="6"/>
      <c r="O31" s="56"/>
      <c r="P31" s="6"/>
      <c r="Q31" s="6"/>
    </row>
    <row r="32" spans="1:17" ht="12" customHeight="1" x14ac:dyDescent="0.2">
      <c r="A32" s="3"/>
      <c r="C32" s="55"/>
      <c r="D32" s="6"/>
      <c r="E32" s="6"/>
      <c r="F32" s="6"/>
      <c r="G32" s="6"/>
      <c r="H32" s="6"/>
      <c r="I32" s="6"/>
      <c r="J32" s="6"/>
      <c r="K32" s="6"/>
      <c r="L32" s="56"/>
      <c r="M32" s="6"/>
      <c r="N32" s="6"/>
      <c r="O32" s="56"/>
      <c r="P32" s="6"/>
      <c r="Q32" s="6"/>
    </row>
    <row r="33" spans="1:17" ht="12" customHeight="1" x14ac:dyDescent="0.2">
      <c r="A33" s="3"/>
      <c r="C33" s="55"/>
      <c r="D33" s="6"/>
      <c r="E33" s="6"/>
      <c r="F33" s="6"/>
      <c r="G33" s="6"/>
      <c r="H33" s="6"/>
      <c r="I33" s="6"/>
      <c r="J33" s="6"/>
      <c r="K33" s="6"/>
      <c r="L33" s="6"/>
      <c r="M33" s="6"/>
      <c r="N33" s="6"/>
      <c r="O33" s="6"/>
      <c r="P33" s="6"/>
      <c r="Q33" s="6"/>
    </row>
    <row r="34" spans="1:17" ht="12" customHeight="1" x14ac:dyDescent="0.2">
      <c r="A34" s="3"/>
      <c r="C34" s="55"/>
      <c r="D34" s="6"/>
      <c r="E34" s="6"/>
      <c r="F34" s="6"/>
      <c r="G34" s="6"/>
      <c r="H34" s="6"/>
      <c r="I34" s="6"/>
      <c r="J34" s="6"/>
      <c r="K34" s="6"/>
      <c r="L34" s="6"/>
      <c r="M34" s="6"/>
      <c r="N34" s="6"/>
      <c r="O34" s="6"/>
      <c r="P34" s="6"/>
      <c r="Q34" s="6"/>
    </row>
    <row r="35" spans="1:17" ht="12" customHeight="1" x14ac:dyDescent="0.2">
      <c r="A35" s="3"/>
      <c r="C35" s="55" t="s">
        <v>321</v>
      </c>
      <c r="D35" s="6">
        <v>50</v>
      </c>
      <c r="E35" s="6"/>
      <c r="F35" s="6" t="s">
        <v>321</v>
      </c>
      <c r="G35" s="6">
        <v>40</v>
      </c>
      <c r="H35" s="6"/>
      <c r="I35" s="6" t="s">
        <v>242</v>
      </c>
      <c r="J35" s="6">
        <v>10</v>
      </c>
      <c r="K35" s="6"/>
      <c r="L35" s="6" t="s">
        <v>449</v>
      </c>
      <c r="M35" s="91">
        <v>1520</v>
      </c>
      <c r="N35" s="6"/>
      <c r="O35" s="6" t="s">
        <v>332</v>
      </c>
      <c r="P35" s="6">
        <v>30</v>
      </c>
      <c r="Q35" s="6"/>
    </row>
    <row r="36" spans="1:17" ht="12" customHeight="1" x14ac:dyDescent="0.2">
      <c r="A36" s="3"/>
      <c r="C36" s="55" t="s">
        <v>338</v>
      </c>
      <c r="D36" s="6">
        <v>30</v>
      </c>
      <c r="E36" s="6"/>
      <c r="F36" s="6" t="s">
        <v>338</v>
      </c>
      <c r="G36" s="6">
        <v>50</v>
      </c>
      <c r="H36" s="6"/>
      <c r="I36" s="6"/>
      <c r="J36" s="6"/>
      <c r="K36" s="6"/>
      <c r="L36" s="6" t="s">
        <v>450</v>
      </c>
      <c r="M36" s="91">
        <v>1890</v>
      </c>
      <c r="N36" s="6"/>
      <c r="O36" s="6" t="s">
        <v>333</v>
      </c>
      <c r="P36" s="6">
        <v>10</v>
      </c>
      <c r="Q36" s="6"/>
    </row>
    <row r="37" spans="1:17" ht="12" customHeight="1" x14ac:dyDescent="0.2">
      <c r="A37" s="3"/>
      <c r="C37" s="55" t="s">
        <v>444</v>
      </c>
      <c r="D37" s="6">
        <v>10</v>
      </c>
      <c r="E37" s="6"/>
      <c r="F37" s="6" t="s">
        <v>444</v>
      </c>
      <c r="G37" s="6">
        <v>20</v>
      </c>
      <c r="H37" s="6"/>
      <c r="I37" s="6"/>
      <c r="J37" s="6"/>
      <c r="K37" s="6"/>
      <c r="L37" s="6" t="s">
        <v>451</v>
      </c>
      <c r="M37" s="91">
        <v>950</v>
      </c>
      <c r="N37" s="6"/>
      <c r="O37" s="6" t="s">
        <v>242</v>
      </c>
      <c r="P37" s="6">
        <v>20</v>
      </c>
      <c r="Q37" s="6"/>
    </row>
    <row r="38" spans="1:17" ht="12" customHeight="1" x14ac:dyDescent="0.2">
      <c r="A38" s="3"/>
      <c r="C38" s="55"/>
      <c r="D38" s="6"/>
      <c r="E38" s="6"/>
      <c r="F38" s="6"/>
      <c r="G38" s="6"/>
      <c r="H38" s="6"/>
      <c r="I38" s="6"/>
      <c r="J38" s="6"/>
      <c r="K38" s="6"/>
      <c r="L38" s="6"/>
      <c r="M38" s="6"/>
      <c r="N38" s="6"/>
      <c r="O38" s="6"/>
      <c r="P38" s="6"/>
      <c r="Q38" s="6"/>
    </row>
    <row r="39" spans="1:17" ht="12" customHeight="1" x14ac:dyDescent="0.2">
      <c r="A39" s="3"/>
      <c r="C39" s="55"/>
      <c r="D39" s="6"/>
      <c r="E39" s="6"/>
      <c r="F39" s="6"/>
      <c r="G39" s="6"/>
      <c r="H39" s="6"/>
      <c r="I39" s="6"/>
      <c r="J39" s="6"/>
      <c r="K39" s="6"/>
      <c r="L39" s="6"/>
      <c r="M39" s="6"/>
      <c r="N39" s="6"/>
      <c r="O39" s="6"/>
      <c r="P39" s="6"/>
      <c r="Q39" s="6"/>
    </row>
    <row r="40" spans="1:17" ht="12" customHeight="1" x14ac:dyDescent="0.2">
      <c r="A40" s="3"/>
      <c r="C40" s="55"/>
      <c r="D40" s="6"/>
      <c r="E40" s="6"/>
      <c r="F40" s="6"/>
      <c r="G40" s="6"/>
      <c r="H40" s="6"/>
      <c r="I40" s="6"/>
      <c r="J40" s="6"/>
      <c r="K40" s="6"/>
      <c r="L40" s="6"/>
      <c r="M40" s="6"/>
      <c r="N40" s="6"/>
      <c r="O40" s="6"/>
      <c r="P40" s="6"/>
      <c r="Q40" s="6"/>
    </row>
    <row r="41" spans="1:17" ht="12" customHeight="1" x14ac:dyDescent="0.2">
      <c r="A41" s="16"/>
      <c r="B41" s="1"/>
      <c r="C41" s="55"/>
      <c r="D41" s="6"/>
      <c r="E41" s="6"/>
      <c r="F41" s="6"/>
      <c r="G41" s="6"/>
      <c r="H41" s="6"/>
      <c r="I41" s="6"/>
      <c r="J41" s="6"/>
      <c r="K41" s="6"/>
      <c r="L41" s="6"/>
      <c r="M41" s="6"/>
      <c r="N41" s="6"/>
      <c r="O41" s="6"/>
      <c r="P41" s="6"/>
      <c r="Q41" s="6"/>
    </row>
    <row r="42" spans="1:17" ht="12" customHeight="1" x14ac:dyDescent="0.2">
      <c r="A42" s="3"/>
      <c r="C42" s="55"/>
      <c r="D42" s="6"/>
      <c r="E42" s="6"/>
      <c r="F42" s="6"/>
      <c r="G42" s="6"/>
      <c r="H42" s="6"/>
      <c r="I42" s="6"/>
      <c r="J42" s="6"/>
      <c r="K42" s="6"/>
      <c r="L42" s="6"/>
      <c r="M42" s="6"/>
      <c r="N42" s="6"/>
      <c r="O42" s="6"/>
      <c r="P42" s="6"/>
      <c r="Q42" s="6"/>
    </row>
    <row r="43" spans="1:17" ht="12" customHeight="1" x14ac:dyDescent="0.2">
      <c r="A43" s="3"/>
      <c r="C43" s="55"/>
      <c r="D43" s="6"/>
      <c r="E43" s="6"/>
      <c r="F43" s="6"/>
      <c r="G43" s="6"/>
      <c r="H43" s="6"/>
      <c r="I43" s="6"/>
      <c r="J43" s="6"/>
      <c r="K43" s="6"/>
      <c r="L43" s="6"/>
      <c r="M43" s="6"/>
      <c r="N43" s="6"/>
      <c r="O43" s="6"/>
      <c r="P43" s="6"/>
      <c r="Q43" s="6"/>
    </row>
    <row r="44" spans="1:17" ht="12" customHeight="1" x14ac:dyDescent="0.2">
      <c r="A44" s="3"/>
      <c r="C44" s="55"/>
      <c r="D44" s="6"/>
      <c r="E44" s="6"/>
      <c r="F44" s="6"/>
      <c r="G44" s="6"/>
      <c r="H44" s="6"/>
      <c r="I44" s="6"/>
      <c r="J44" s="6"/>
      <c r="K44" s="6"/>
      <c r="L44" s="6"/>
      <c r="M44" s="6"/>
      <c r="N44" s="6"/>
      <c r="O44" s="6"/>
      <c r="P44" s="6"/>
      <c r="Q44" s="6"/>
    </row>
    <row r="45" spans="1:17" ht="12" customHeight="1" x14ac:dyDescent="0.2">
      <c r="A45" s="3"/>
      <c r="C45" s="55"/>
      <c r="D45" s="6"/>
      <c r="E45" s="6"/>
      <c r="F45" s="6"/>
      <c r="G45" s="6"/>
      <c r="H45" s="6"/>
      <c r="I45" s="6"/>
      <c r="J45" s="6"/>
      <c r="K45" s="6"/>
      <c r="L45" s="6"/>
      <c r="M45" s="6"/>
      <c r="N45" s="6"/>
      <c r="O45" s="6"/>
      <c r="P45" s="6"/>
      <c r="Q45" s="6"/>
    </row>
    <row r="46" spans="1:17" ht="12" customHeight="1" x14ac:dyDescent="0.2">
      <c r="A46" s="3"/>
      <c r="C46" s="55"/>
      <c r="D46" s="6"/>
      <c r="E46" s="6"/>
      <c r="F46" s="6"/>
      <c r="G46" s="6"/>
      <c r="H46" s="6"/>
      <c r="I46" s="6"/>
      <c r="J46" s="6"/>
      <c r="K46" s="6"/>
      <c r="L46" s="6"/>
      <c r="M46" s="6"/>
      <c r="N46" s="6"/>
      <c r="O46" s="6"/>
      <c r="P46" s="6"/>
      <c r="Q46" s="6"/>
    </row>
    <row r="47" spans="1:17" ht="12" customHeight="1" x14ac:dyDescent="0.2">
      <c r="A47" s="3"/>
      <c r="C47" s="55"/>
      <c r="D47" s="6"/>
      <c r="E47" s="6"/>
      <c r="F47" s="6"/>
      <c r="G47" s="6"/>
      <c r="H47" s="6"/>
      <c r="I47" s="6"/>
      <c r="J47" s="6"/>
      <c r="K47" s="6"/>
      <c r="L47" s="6"/>
      <c r="M47" s="6"/>
      <c r="N47" s="6"/>
      <c r="O47" s="6"/>
      <c r="P47" s="6"/>
      <c r="Q47" s="6"/>
    </row>
    <row r="48" spans="1:17" ht="12" customHeight="1" x14ac:dyDescent="0.2">
      <c r="A48" s="3"/>
      <c r="C48" s="55"/>
      <c r="D48" s="6"/>
      <c r="E48" s="6"/>
      <c r="F48" s="6"/>
      <c r="G48" s="6"/>
      <c r="H48" s="6"/>
      <c r="I48" s="6"/>
      <c r="J48" s="6"/>
      <c r="K48" s="6"/>
      <c r="L48" s="6"/>
      <c r="M48" s="6"/>
      <c r="N48" s="6"/>
      <c r="O48" s="6"/>
      <c r="P48" s="6"/>
      <c r="Q48" s="6"/>
    </row>
    <row r="49" spans="1:17" ht="12" customHeight="1" x14ac:dyDescent="0.2">
      <c r="A49" s="3"/>
      <c r="C49" s="55"/>
      <c r="D49" s="6"/>
      <c r="E49" s="6"/>
      <c r="F49" s="6"/>
      <c r="G49" s="6"/>
      <c r="H49" s="6"/>
      <c r="I49" s="6"/>
      <c r="J49" s="6"/>
      <c r="K49" s="6"/>
      <c r="L49" s="6"/>
      <c r="M49" s="6"/>
      <c r="N49" s="6"/>
      <c r="O49" s="6"/>
      <c r="P49" s="6"/>
      <c r="Q49" s="6"/>
    </row>
    <row r="50" spans="1:17" ht="12" customHeight="1" x14ac:dyDescent="0.2">
      <c r="A50" s="3"/>
      <c r="C50" s="55"/>
      <c r="D50" s="6"/>
      <c r="E50" s="6"/>
      <c r="F50" s="6"/>
      <c r="G50" s="6"/>
      <c r="H50" s="6"/>
      <c r="I50" s="6"/>
      <c r="J50" s="6"/>
      <c r="K50" s="6"/>
      <c r="L50" s="6"/>
      <c r="M50" s="6"/>
      <c r="N50" s="6"/>
      <c r="O50" s="6"/>
      <c r="P50" s="6"/>
      <c r="Q50" s="6"/>
    </row>
    <row r="51" spans="1:17" ht="12" customHeight="1" x14ac:dyDescent="0.2">
      <c r="A51" s="3"/>
      <c r="C51" s="55"/>
      <c r="D51" s="6"/>
      <c r="E51" s="6"/>
      <c r="F51" s="6"/>
      <c r="G51" s="6"/>
      <c r="H51" s="6"/>
      <c r="I51" s="6"/>
      <c r="J51" s="6"/>
      <c r="K51" s="6"/>
      <c r="L51" s="6"/>
      <c r="M51" s="6"/>
      <c r="N51" s="6"/>
      <c r="O51" s="6"/>
      <c r="P51" s="6"/>
      <c r="Q51" s="6"/>
    </row>
    <row r="52" spans="1:17" ht="12" customHeight="1" x14ac:dyDescent="0.2">
      <c r="A52" s="3"/>
      <c r="C52" s="55"/>
      <c r="D52" s="6"/>
      <c r="E52" s="6"/>
      <c r="F52" s="6"/>
      <c r="G52" s="6"/>
      <c r="H52" s="6"/>
      <c r="I52" s="6"/>
      <c r="J52" s="6"/>
      <c r="K52" s="6"/>
      <c r="L52" s="6"/>
      <c r="M52" s="6"/>
      <c r="N52" s="6"/>
      <c r="O52" s="6"/>
      <c r="P52" s="6"/>
      <c r="Q52" s="6"/>
    </row>
    <row r="53" spans="1:17" ht="12" customHeight="1" x14ac:dyDescent="0.2">
      <c r="A53" s="3"/>
      <c r="C53" s="55"/>
      <c r="D53" s="6"/>
      <c r="E53" s="6"/>
      <c r="F53" s="6"/>
      <c r="G53" s="6"/>
      <c r="H53" s="6"/>
      <c r="I53" s="6"/>
      <c r="J53" s="6"/>
      <c r="K53" s="6"/>
      <c r="L53" s="6"/>
      <c r="M53" s="6"/>
      <c r="N53" s="6"/>
      <c r="O53" s="6"/>
      <c r="P53" s="6"/>
      <c r="Q53" s="6"/>
    </row>
    <row r="54" spans="1:17" ht="12" customHeight="1" x14ac:dyDescent="0.2">
      <c r="A54" s="3"/>
      <c r="C54" s="55"/>
      <c r="D54" s="6"/>
      <c r="E54" s="6"/>
      <c r="F54" s="6"/>
      <c r="G54" s="6"/>
      <c r="H54" s="6"/>
      <c r="I54" s="6"/>
      <c r="J54" s="6"/>
      <c r="K54" s="6"/>
      <c r="L54" s="6"/>
      <c r="M54" s="6"/>
      <c r="N54" s="6"/>
      <c r="O54" s="6"/>
      <c r="P54" s="6"/>
      <c r="Q54" s="6"/>
    </row>
    <row r="55" spans="1:17" ht="12" customHeight="1" x14ac:dyDescent="0.2">
      <c r="A55" s="50" t="s">
        <v>135</v>
      </c>
      <c r="B55" s="51">
        <f>D57+G57+J57+M57+P57</f>
        <v>88530</v>
      </c>
      <c r="C55" s="55"/>
      <c r="D55" s="6"/>
      <c r="E55" s="6"/>
      <c r="F55" s="6"/>
      <c r="G55" s="6"/>
      <c r="H55" s="6"/>
      <c r="I55" s="6"/>
      <c r="J55" s="6"/>
      <c r="K55" s="6"/>
      <c r="L55" s="6"/>
      <c r="M55" s="6"/>
      <c r="N55" s="6"/>
      <c r="O55" s="6"/>
      <c r="P55" s="6"/>
      <c r="Q55" s="6"/>
    </row>
    <row r="56" spans="1:17" ht="12" customHeight="1" x14ac:dyDescent="0.2">
      <c r="A56" s="52"/>
      <c r="B56" s="51"/>
      <c r="C56" s="55"/>
      <c r="D56" s="6"/>
      <c r="E56" s="6"/>
      <c r="F56" s="6"/>
      <c r="G56" s="6"/>
      <c r="H56" s="6"/>
      <c r="I56" s="6"/>
      <c r="J56" s="6"/>
      <c r="K56" s="6"/>
      <c r="L56" s="6"/>
      <c r="M56" s="6"/>
      <c r="N56" s="6"/>
      <c r="O56" s="6"/>
      <c r="P56" s="6"/>
      <c r="Q56" s="6"/>
    </row>
    <row r="57" spans="1:17" ht="12" customHeight="1" thickBot="1" x14ac:dyDescent="0.25">
      <c r="A57" s="53" t="s">
        <v>136</v>
      </c>
      <c r="B57" s="54">
        <f>E57+H57+K57+N57+Q57</f>
        <v>0</v>
      </c>
      <c r="C57" s="59" t="s">
        <v>40</v>
      </c>
      <c r="D57" s="9">
        <f>SUM(D12:D56)+SUM(鹿児島市１!D12:'鹿児島市１'!D60)</f>
        <v>4960</v>
      </c>
      <c r="E57" s="9">
        <f>SUM(E12:E56)+SUM(鹿児島市１!E12:'鹿児島市１'!E60)</f>
        <v>0</v>
      </c>
      <c r="F57" s="8" t="s">
        <v>40</v>
      </c>
      <c r="G57" s="9">
        <f>SUM(G12:G56)+SUM(鹿児島市１!G12:'鹿児島市１'!G60)</f>
        <v>3930</v>
      </c>
      <c r="H57" s="9">
        <f>SUM(H12:H56)+SUM(鹿児島市１!H12:'鹿児島市１'!H60)</f>
        <v>0</v>
      </c>
      <c r="I57" s="8" t="s">
        <v>40</v>
      </c>
      <c r="J57" s="9">
        <f>SUM(J12:J56)+SUM(鹿児島市１!J12:'鹿児島市１'!J60)</f>
        <v>590</v>
      </c>
      <c r="K57" s="9">
        <f>SUM(K12:K56)+SUM(鹿児島市１!K12:'鹿児島市１'!K60)</f>
        <v>0</v>
      </c>
      <c r="L57" s="8" t="s">
        <v>40</v>
      </c>
      <c r="M57" s="9">
        <f>SUM(M12:M56)+SUM(鹿児島市１!M12:'鹿児島市１'!M60)</f>
        <v>75400</v>
      </c>
      <c r="N57" s="9">
        <f>SUM(N12:N56)+SUM(鹿児島市１!N12:'鹿児島市１'!N60)</f>
        <v>0</v>
      </c>
      <c r="O57" s="8" t="s">
        <v>40</v>
      </c>
      <c r="P57" s="9">
        <f>SUM(P12:P56)+SUM(鹿児島市１!P12:'鹿児島市１'!P60)</f>
        <v>3650</v>
      </c>
      <c r="Q57" s="9">
        <f>SUM(Q12:Q56)+SUM(鹿児島市１!Q12:'鹿児島市１'!Q60)</f>
        <v>0</v>
      </c>
    </row>
    <row r="58" spans="1:17" ht="12" customHeight="1" x14ac:dyDescent="0.2">
      <c r="A58" s="3"/>
      <c r="B58" s="28"/>
      <c r="C58" s="44"/>
      <c r="D58" s="10"/>
      <c r="E58" s="10"/>
      <c r="F58" s="10"/>
      <c r="G58" s="10"/>
      <c r="H58" s="10"/>
      <c r="I58" s="10"/>
      <c r="J58" s="10"/>
      <c r="K58" s="10"/>
      <c r="L58" s="10"/>
      <c r="M58" s="10"/>
      <c r="N58" s="10"/>
      <c r="O58" s="10"/>
      <c r="P58" s="10"/>
      <c r="Q58" s="10"/>
    </row>
    <row r="59" spans="1:17" ht="13.5" customHeight="1" x14ac:dyDescent="0.2">
      <c r="A59" s="12"/>
      <c r="B59" s="21"/>
      <c r="C59" s="55"/>
      <c r="D59" s="6"/>
      <c r="E59" s="6"/>
      <c r="F59" s="6"/>
      <c r="G59" s="6"/>
      <c r="H59" s="6"/>
      <c r="I59" s="6"/>
      <c r="J59" s="6"/>
      <c r="K59" s="6"/>
      <c r="L59" s="6"/>
      <c r="M59" s="6"/>
      <c r="N59" s="6"/>
      <c r="O59" s="6"/>
      <c r="P59" s="7"/>
      <c r="Q59" s="6"/>
    </row>
    <row r="60" spans="1:17" ht="12.65" customHeight="1" x14ac:dyDescent="0.2">
      <c r="C60" s="42" t="s">
        <v>83</v>
      </c>
    </row>
    <row r="61" spans="1:17" ht="12.65" customHeight="1" x14ac:dyDescent="0.2">
      <c r="C61" s="42" t="s">
        <v>112</v>
      </c>
    </row>
    <row r="62" spans="1:17" ht="12.65" customHeight="1" x14ac:dyDescent="0.2"/>
    <row r="63" spans="1:17" ht="12.65" customHeight="1" x14ac:dyDescent="0.2"/>
    <row r="64" spans="1:17" ht="12.65" customHeight="1" x14ac:dyDescent="0.2"/>
    <row r="65" ht="12.65" customHeight="1" x14ac:dyDescent="0.2"/>
    <row r="66" ht="12.65" customHeight="1" x14ac:dyDescent="0.2"/>
    <row r="67" ht="12.65" customHeight="1" x14ac:dyDescent="0.2"/>
    <row r="68" ht="12.65" customHeight="1" x14ac:dyDescent="0.2"/>
    <row r="69" ht="12.65" customHeight="1" x14ac:dyDescent="0.2"/>
    <row r="70" ht="12.65" customHeight="1" x14ac:dyDescent="0.2"/>
    <row r="71" ht="12.65" customHeight="1" x14ac:dyDescent="0.2"/>
    <row r="72" ht="12.65" customHeight="1" x14ac:dyDescent="0.2"/>
    <row r="73" ht="12.65" customHeight="1" x14ac:dyDescent="0.2"/>
    <row r="74" ht="12.65" customHeight="1" x14ac:dyDescent="0.2"/>
    <row r="75" ht="12.65" customHeight="1" x14ac:dyDescent="0.2"/>
    <row r="76" ht="12.65" customHeight="1" x14ac:dyDescent="0.2"/>
    <row r="77" ht="12.65" customHeight="1" x14ac:dyDescent="0.2"/>
    <row r="78" ht="12.65" customHeight="1" x14ac:dyDescent="0.2"/>
    <row r="79" ht="12.65" customHeight="1" x14ac:dyDescent="0.2"/>
    <row r="80" ht="12.65" customHeight="1" x14ac:dyDescent="0.2"/>
    <row r="81" ht="12.65" customHeight="1" x14ac:dyDescent="0.2"/>
    <row r="82" ht="12.65" customHeight="1" x14ac:dyDescent="0.2"/>
    <row r="83" ht="12.65" customHeight="1" x14ac:dyDescent="0.2"/>
    <row r="84" ht="12.65" customHeight="1" x14ac:dyDescent="0.2"/>
    <row r="85" ht="12.65" customHeight="1" x14ac:dyDescent="0.2"/>
    <row r="86" ht="12.65" customHeight="1" x14ac:dyDescent="0.2"/>
    <row r="87" ht="12.65" customHeight="1" x14ac:dyDescent="0.2"/>
    <row r="88" ht="12.65" customHeight="1" x14ac:dyDescent="0.2"/>
    <row r="89" ht="12.65" customHeight="1" x14ac:dyDescent="0.2"/>
    <row r="90" ht="12.65" customHeight="1" x14ac:dyDescent="0.2"/>
    <row r="91" ht="12.65" customHeight="1" x14ac:dyDescent="0.2"/>
    <row r="92" ht="12.65" customHeight="1" x14ac:dyDescent="0.2"/>
    <row r="93" ht="12.65" customHeight="1" x14ac:dyDescent="0.2"/>
    <row r="94" ht="12.65" customHeight="1" x14ac:dyDescent="0.2"/>
    <row r="95" ht="12.65" customHeight="1" x14ac:dyDescent="0.2"/>
    <row r="96" ht="12.65" customHeight="1" x14ac:dyDescent="0.2"/>
    <row r="97" ht="12.65" customHeight="1" x14ac:dyDescent="0.2"/>
    <row r="98" ht="12.65" customHeight="1" x14ac:dyDescent="0.2"/>
    <row r="99" ht="12.65" customHeight="1" x14ac:dyDescent="0.2"/>
    <row r="100" ht="12.65" customHeight="1" x14ac:dyDescent="0.2"/>
  </sheetData>
  <mergeCells count="28">
    <mergeCell ref="F1:L1"/>
    <mergeCell ref="O9:Q9"/>
    <mergeCell ref="C10:E10"/>
    <mergeCell ref="F10:H10"/>
    <mergeCell ref="I10:K10"/>
    <mergeCell ref="L10:N10"/>
    <mergeCell ref="C9:E9"/>
    <mergeCell ref="F9:H9"/>
    <mergeCell ref="I9:K9"/>
    <mergeCell ref="L9:N9"/>
    <mergeCell ref="O10:Q10"/>
    <mergeCell ref="O2:Q3"/>
    <mergeCell ref="M2:N3"/>
    <mergeCell ref="A4:C4"/>
    <mergeCell ref="D4:E4"/>
    <mergeCell ref="F4:G4"/>
    <mergeCell ref="H4:J4"/>
    <mergeCell ref="L4:N4"/>
    <mergeCell ref="O4:P4"/>
    <mergeCell ref="A5:C7"/>
    <mergeCell ref="Q5:Q7"/>
    <mergeCell ref="N6:N7"/>
    <mergeCell ref="D5:E7"/>
    <mergeCell ref="F5:G7"/>
    <mergeCell ref="H5:J7"/>
    <mergeCell ref="K5:K7"/>
    <mergeCell ref="L5:M7"/>
    <mergeCell ref="O5:P7"/>
  </mergeCells>
  <phoneticPr fontId="2"/>
  <pageMargins left="0.75" right="0.19" top="0.2" bottom="0.21" header="0.28000000000000003" footer="0.21"/>
  <pageSetup paperSize="12" firstPageNumber="3" orientation="landscape" useFirstPageNumber="1" r:id="rId1"/>
  <headerFooter alignWithMargins="0">
    <oddHeader>&amp;R&amp;"HG丸ｺﾞｼｯｸM-PRO,ﾒﾃﾞｨｳﾑ"&amp;9PAGE .  &amp;P</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828F7-F1C6-4C91-85EA-895DF04F81AD}">
  <dimension ref="A1:Q100"/>
  <sheetViews>
    <sheetView showZeros="0" topLeftCell="A21" zoomScaleNormal="100" workbookViewId="0">
      <selection activeCell="T5" sqref="T5:T6"/>
    </sheetView>
  </sheetViews>
  <sheetFormatPr defaultColWidth="9" defaultRowHeight="11" x14ac:dyDescent="0.2"/>
  <cols>
    <col min="1" max="1" width="12.6328125" style="13" customWidth="1"/>
    <col min="2" max="2" width="8.6328125" style="13" customWidth="1"/>
    <col min="3" max="3" width="12.6328125" style="13" customWidth="1"/>
    <col min="4" max="4" width="8.6328125" style="23" customWidth="1"/>
    <col min="5" max="5" width="8.6328125" style="13" customWidth="1"/>
    <col min="6" max="6" width="12.6328125" style="13" customWidth="1"/>
    <col min="7" max="7" width="8.6328125" style="23" customWidth="1"/>
    <col min="8" max="8" width="8.6328125" style="13" customWidth="1"/>
    <col min="9" max="9" width="12.6328125" style="13" customWidth="1"/>
    <col min="10" max="10" width="8.6328125" style="23" customWidth="1"/>
    <col min="11" max="11" width="8.6328125" style="13" customWidth="1"/>
    <col min="12" max="12" width="12.6328125" style="13" customWidth="1"/>
    <col min="13" max="13" width="8.6328125" style="23" customWidth="1"/>
    <col min="14" max="14" width="8.6328125" style="13" customWidth="1"/>
    <col min="15" max="15" width="12.6328125" style="13" customWidth="1"/>
    <col min="16" max="16" width="8.6328125" style="23" customWidth="1"/>
    <col min="17" max="17" width="8.6328125" style="13" customWidth="1"/>
    <col min="18" max="16384" width="9" style="13"/>
  </cols>
  <sheetData>
    <row r="1" spans="1:17" ht="24" customHeight="1" x14ac:dyDescent="0.2">
      <c r="A1" s="1" t="s">
        <v>50</v>
      </c>
      <c r="B1" s="19" t="s">
        <v>49</v>
      </c>
      <c r="C1" s="23"/>
      <c r="F1" s="140" t="s">
        <v>335</v>
      </c>
      <c r="G1" s="140"/>
      <c r="H1" s="140"/>
      <c r="I1" s="140"/>
      <c r="J1" s="140"/>
      <c r="K1" s="140"/>
      <c r="L1" s="140"/>
      <c r="M1" s="94"/>
      <c r="N1" s="94"/>
      <c r="P1" s="24"/>
    </row>
    <row r="2" spans="1:17" ht="6.65" customHeight="1" x14ac:dyDescent="0.2">
      <c r="C2" s="20"/>
      <c r="F2" s="1"/>
      <c r="G2" s="95"/>
      <c r="H2" s="1"/>
      <c r="I2" s="1"/>
      <c r="J2" s="95"/>
      <c r="K2" s="1"/>
      <c r="L2" s="1"/>
      <c r="M2" s="131">
        <v>46296</v>
      </c>
      <c r="N2" s="131"/>
      <c r="O2" s="130" t="s">
        <v>650</v>
      </c>
      <c r="P2" s="130"/>
      <c r="Q2" s="130"/>
    </row>
    <row r="3" spans="1:17" ht="6.65" customHeight="1" thickBot="1" x14ac:dyDescent="0.25">
      <c r="M3" s="131"/>
      <c r="N3" s="131"/>
      <c r="O3" s="130"/>
      <c r="P3" s="130"/>
      <c r="Q3" s="130"/>
    </row>
    <row r="4" spans="1:17" s="48" customFormat="1" ht="12.75" customHeight="1" x14ac:dyDescent="0.2">
      <c r="A4" s="115" t="s">
        <v>120</v>
      </c>
      <c r="B4" s="116"/>
      <c r="C4" s="116"/>
      <c r="D4" s="116"/>
      <c r="E4" s="116"/>
      <c r="F4" s="116" t="s">
        <v>121</v>
      </c>
      <c r="G4" s="116"/>
      <c r="H4" s="116" t="s">
        <v>122</v>
      </c>
      <c r="I4" s="116"/>
      <c r="J4" s="116"/>
      <c r="K4" s="46" t="s">
        <v>132</v>
      </c>
      <c r="L4" s="116" t="s">
        <v>124</v>
      </c>
      <c r="M4" s="116"/>
      <c r="N4" s="116"/>
      <c r="O4" s="116" t="s">
        <v>125</v>
      </c>
      <c r="P4" s="116"/>
      <c r="Q4" s="47" t="s">
        <v>133</v>
      </c>
    </row>
    <row r="5" spans="1:17" s="48" customFormat="1" ht="12.75" customHeight="1" x14ac:dyDescent="0.2">
      <c r="A5" s="117"/>
      <c r="B5" s="118"/>
      <c r="C5" s="118"/>
      <c r="D5" s="118"/>
      <c r="E5" s="118"/>
      <c r="F5" s="118"/>
      <c r="G5" s="118"/>
      <c r="H5" s="121" t="s">
        <v>134</v>
      </c>
      <c r="I5" s="122"/>
      <c r="J5" s="123"/>
      <c r="K5" s="118"/>
      <c r="L5" s="134">
        <f>大島郡２・奄美市２!$L$5:$M$7</f>
        <v>0</v>
      </c>
      <c r="M5" s="135"/>
      <c r="N5" s="49"/>
      <c r="O5" s="118"/>
      <c r="P5" s="118"/>
      <c r="Q5" s="132"/>
    </row>
    <row r="6" spans="1:17" s="48" customFormat="1" ht="12.75" customHeight="1" x14ac:dyDescent="0.2">
      <c r="A6" s="117"/>
      <c r="B6" s="118"/>
      <c r="C6" s="118"/>
      <c r="D6" s="118"/>
      <c r="E6" s="118"/>
      <c r="F6" s="118"/>
      <c r="G6" s="118"/>
      <c r="H6" s="124"/>
      <c r="I6" s="125"/>
      <c r="J6" s="126"/>
      <c r="K6" s="118"/>
      <c r="L6" s="136"/>
      <c r="M6" s="137"/>
      <c r="N6" s="126" t="s">
        <v>128</v>
      </c>
      <c r="O6" s="118"/>
      <c r="P6" s="118"/>
      <c r="Q6" s="132"/>
    </row>
    <row r="7" spans="1:17" s="48" customFormat="1" ht="12.75" customHeight="1" thickBot="1" x14ac:dyDescent="0.25">
      <c r="A7" s="119"/>
      <c r="B7" s="120"/>
      <c r="C7" s="120"/>
      <c r="D7" s="120"/>
      <c r="E7" s="120"/>
      <c r="F7" s="120"/>
      <c r="G7" s="120"/>
      <c r="H7" s="127"/>
      <c r="I7" s="128"/>
      <c r="J7" s="129"/>
      <c r="K7" s="120"/>
      <c r="L7" s="138"/>
      <c r="M7" s="139"/>
      <c r="N7" s="129"/>
      <c r="O7" s="120"/>
      <c r="P7" s="120"/>
      <c r="Q7" s="133"/>
    </row>
    <row r="8" spans="1:17" ht="8.15" customHeight="1" x14ac:dyDescent="0.2">
      <c r="A8" s="12"/>
      <c r="B8" s="21"/>
      <c r="C8" s="21"/>
      <c r="D8" s="25"/>
      <c r="E8" s="21"/>
      <c r="F8" s="21"/>
      <c r="G8" s="25"/>
      <c r="H8" s="21"/>
      <c r="I8" s="21"/>
      <c r="J8" s="25"/>
      <c r="K8" s="21"/>
      <c r="L8" s="21"/>
      <c r="M8" s="25"/>
      <c r="N8" s="21"/>
      <c r="O8" s="21"/>
      <c r="P8" s="25"/>
      <c r="Q8" s="21"/>
    </row>
    <row r="9" spans="1:17" ht="13" customHeight="1" x14ac:dyDescent="0.2">
      <c r="A9" s="2"/>
      <c r="B9" s="31" t="s">
        <v>56</v>
      </c>
      <c r="C9" s="141" t="s">
        <v>31</v>
      </c>
      <c r="D9" s="141"/>
      <c r="E9" s="141"/>
      <c r="F9" s="141" t="s">
        <v>32</v>
      </c>
      <c r="G9" s="141"/>
      <c r="H9" s="141"/>
      <c r="I9" s="141" t="s">
        <v>33</v>
      </c>
      <c r="J9" s="141"/>
      <c r="K9" s="141"/>
      <c r="L9" s="141" t="s">
        <v>41</v>
      </c>
      <c r="M9" s="141"/>
      <c r="N9" s="141"/>
      <c r="O9" s="141" t="s">
        <v>155</v>
      </c>
      <c r="P9" s="141"/>
      <c r="Q9" s="141"/>
    </row>
    <row r="10" spans="1:17" ht="13" customHeight="1" x14ac:dyDescent="0.2">
      <c r="A10" s="3"/>
      <c r="C10" s="114" t="s">
        <v>42</v>
      </c>
      <c r="D10" s="114"/>
      <c r="E10" s="114"/>
      <c r="F10" s="114" t="s">
        <v>43</v>
      </c>
      <c r="G10" s="114"/>
      <c r="H10" s="114"/>
      <c r="I10" s="114" t="s">
        <v>44</v>
      </c>
      <c r="J10" s="114"/>
      <c r="K10" s="114"/>
      <c r="L10" s="114" t="s">
        <v>37</v>
      </c>
      <c r="M10" s="114"/>
      <c r="N10" s="114"/>
      <c r="O10" s="114" t="s">
        <v>156</v>
      </c>
      <c r="P10" s="114"/>
      <c r="Q10" s="114"/>
    </row>
    <row r="11" spans="1:17" ht="13" customHeight="1" x14ac:dyDescent="0.2">
      <c r="A11" s="4" t="s">
        <v>45</v>
      </c>
      <c r="B11" s="20"/>
      <c r="C11" s="58" t="s">
        <v>46</v>
      </c>
      <c r="D11" s="22" t="s">
        <v>119</v>
      </c>
      <c r="E11" s="5" t="s">
        <v>39</v>
      </c>
      <c r="F11" s="5" t="s">
        <v>46</v>
      </c>
      <c r="G11" s="22" t="s">
        <v>119</v>
      </c>
      <c r="H11" s="5" t="s">
        <v>39</v>
      </c>
      <c r="I11" s="5" t="s">
        <v>46</v>
      </c>
      <c r="J11" s="22" t="s">
        <v>119</v>
      </c>
      <c r="K11" s="5" t="s">
        <v>39</v>
      </c>
      <c r="L11" s="5" t="s">
        <v>46</v>
      </c>
      <c r="M11" s="22" t="s">
        <v>119</v>
      </c>
      <c r="N11" s="5" t="s">
        <v>39</v>
      </c>
      <c r="O11" s="5" t="s">
        <v>46</v>
      </c>
      <c r="P11" s="22" t="s">
        <v>119</v>
      </c>
      <c r="Q11" s="5" t="s">
        <v>39</v>
      </c>
    </row>
    <row r="12" spans="1:17" ht="12" customHeight="1" x14ac:dyDescent="0.2">
      <c r="A12" s="15" t="s">
        <v>73</v>
      </c>
      <c r="B12" s="32">
        <v>7</v>
      </c>
      <c r="C12" s="55"/>
      <c r="D12" s="6"/>
      <c r="E12" s="6"/>
      <c r="F12" s="6"/>
      <c r="G12" s="6"/>
      <c r="H12" s="6"/>
      <c r="I12" s="6"/>
      <c r="J12" s="6"/>
      <c r="K12" s="6"/>
      <c r="L12" s="6"/>
      <c r="M12" s="6"/>
      <c r="N12" s="6"/>
      <c r="O12" s="6"/>
      <c r="P12" s="6"/>
      <c r="Q12" s="6"/>
    </row>
    <row r="13" spans="1:17" ht="12" customHeight="1" x14ac:dyDescent="0.2">
      <c r="A13" s="3" t="s">
        <v>54</v>
      </c>
      <c r="B13" s="28"/>
      <c r="C13" s="55" t="s">
        <v>452</v>
      </c>
      <c r="D13" s="6">
        <v>360</v>
      </c>
      <c r="E13" s="6"/>
      <c r="F13" s="6" t="s">
        <v>453</v>
      </c>
      <c r="G13" s="6">
        <v>40</v>
      </c>
      <c r="H13" s="6"/>
      <c r="I13" s="6" t="s">
        <v>166</v>
      </c>
      <c r="J13" s="6">
        <v>10</v>
      </c>
      <c r="K13" s="6"/>
      <c r="L13" s="6" t="s">
        <v>454</v>
      </c>
      <c r="M13" s="91">
        <v>1360</v>
      </c>
      <c r="N13" s="6"/>
      <c r="O13" s="6" t="s">
        <v>455</v>
      </c>
      <c r="P13" s="6">
        <v>30</v>
      </c>
      <c r="Q13" s="6"/>
    </row>
    <row r="14" spans="1:17" ht="12" customHeight="1" x14ac:dyDescent="0.2">
      <c r="A14" s="3"/>
      <c r="B14" s="28"/>
      <c r="C14" s="55" t="s">
        <v>456</v>
      </c>
      <c r="D14" s="6">
        <v>10</v>
      </c>
      <c r="E14" s="6"/>
      <c r="F14" s="6" t="s">
        <v>457</v>
      </c>
      <c r="G14" s="6">
        <v>30</v>
      </c>
      <c r="H14" s="6"/>
      <c r="I14" s="6" t="s">
        <v>167</v>
      </c>
      <c r="J14" s="7">
        <v>10</v>
      </c>
      <c r="K14" s="7"/>
      <c r="L14" s="6" t="s">
        <v>458</v>
      </c>
      <c r="M14" s="91">
        <v>810</v>
      </c>
      <c r="N14" s="6"/>
      <c r="O14" s="6" t="s">
        <v>452</v>
      </c>
      <c r="P14" s="6">
        <v>20</v>
      </c>
      <c r="Q14" s="6"/>
    </row>
    <row r="15" spans="1:17" ht="12" customHeight="1" x14ac:dyDescent="0.2">
      <c r="A15" s="3"/>
      <c r="B15" s="28"/>
      <c r="C15" s="55" t="s">
        <v>453</v>
      </c>
      <c r="D15" s="6">
        <v>30</v>
      </c>
      <c r="E15" s="6"/>
      <c r="F15" s="6" t="s">
        <v>459</v>
      </c>
      <c r="G15" s="6">
        <v>30</v>
      </c>
      <c r="H15" s="6"/>
      <c r="I15" s="6" t="s">
        <v>339</v>
      </c>
      <c r="J15" s="7">
        <v>10</v>
      </c>
      <c r="K15" s="7"/>
      <c r="L15" s="6" t="s">
        <v>452</v>
      </c>
      <c r="M15" s="91">
        <v>880</v>
      </c>
      <c r="N15" s="6"/>
      <c r="O15" s="6" t="s">
        <v>460</v>
      </c>
      <c r="P15" s="6">
        <v>40</v>
      </c>
      <c r="Q15" s="6"/>
    </row>
    <row r="16" spans="1:17" ht="12" customHeight="1" x14ac:dyDescent="0.2">
      <c r="A16" s="3"/>
      <c r="B16" s="28"/>
      <c r="C16" s="55" t="s">
        <v>454</v>
      </c>
      <c r="D16" s="6">
        <v>220</v>
      </c>
      <c r="E16" s="6"/>
      <c r="F16" s="6" t="s">
        <v>456</v>
      </c>
      <c r="G16" s="6">
        <v>70</v>
      </c>
      <c r="H16" s="6"/>
      <c r="I16" s="6" t="s">
        <v>168</v>
      </c>
      <c r="J16" s="7">
        <v>10</v>
      </c>
      <c r="K16" s="7"/>
      <c r="L16" s="6" t="s">
        <v>461</v>
      </c>
      <c r="M16" s="91">
        <v>1150</v>
      </c>
      <c r="N16" s="6"/>
      <c r="O16" s="6" t="s">
        <v>461</v>
      </c>
      <c r="P16" s="6">
        <v>30</v>
      </c>
      <c r="Q16" s="6"/>
    </row>
    <row r="17" spans="1:17" ht="12" customHeight="1" x14ac:dyDescent="0.2">
      <c r="A17" s="3"/>
      <c r="B17" s="28"/>
      <c r="C17" s="55"/>
      <c r="D17" s="6"/>
      <c r="E17" s="6"/>
      <c r="F17" s="6" t="s">
        <v>462</v>
      </c>
      <c r="G17" s="6">
        <v>20</v>
      </c>
      <c r="H17" s="6"/>
      <c r="I17" s="6"/>
      <c r="J17" s="7"/>
      <c r="K17" s="7"/>
      <c r="L17" s="6" t="s">
        <v>463</v>
      </c>
      <c r="M17" s="91">
        <v>1780</v>
      </c>
      <c r="N17" s="6"/>
      <c r="O17" s="6" t="s">
        <v>458</v>
      </c>
      <c r="P17" s="6">
        <v>10</v>
      </c>
      <c r="Q17" s="6"/>
    </row>
    <row r="18" spans="1:17" ht="12" customHeight="1" x14ac:dyDescent="0.2">
      <c r="A18" s="3"/>
      <c r="B18" s="28"/>
      <c r="C18" s="55"/>
      <c r="D18" s="6"/>
      <c r="E18" s="6"/>
      <c r="F18" s="6" t="s">
        <v>464</v>
      </c>
      <c r="G18" s="6">
        <v>30</v>
      </c>
      <c r="H18" s="6"/>
      <c r="I18" s="6"/>
      <c r="J18" s="7"/>
      <c r="K18" s="7"/>
      <c r="L18" s="6" t="s">
        <v>455</v>
      </c>
      <c r="M18" s="91">
        <v>1580</v>
      </c>
      <c r="N18" s="6"/>
      <c r="O18" s="6" t="s">
        <v>454</v>
      </c>
      <c r="P18" s="6">
        <v>20</v>
      </c>
      <c r="Q18" s="6"/>
    </row>
    <row r="19" spans="1:17" ht="12" customHeight="1" x14ac:dyDescent="0.2">
      <c r="A19" s="3"/>
      <c r="B19" s="28"/>
      <c r="C19" s="55"/>
      <c r="D19" s="6"/>
      <c r="E19" s="6"/>
      <c r="F19" s="6"/>
      <c r="G19" s="6"/>
      <c r="H19" s="6"/>
      <c r="I19" s="6"/>
      <c r="J19" s="7"/>
      <c r="K19" s="7"/>
      <c r="L19" s="6"/>
      <c r="M19" s="6"/>
      <c r="N19" s="6"/>
      <c r="O19" s="6"/>
      <c r="P19" s="6"/>
      <c r="Q19" s="6"/>
    </row>
    <row r="20" spans="1:17" ht="12" customHeight="1" x14ac:dyDescent="0.2">
      <c r="A20" s="3"/>
      <c r="B20" s="28"/>
      <c r="C20" s="55"/>
      <c r="D20" s="6"/>
      <c r="E20" s="6"/>
      <c r="F20" s="6"/>
      <c r="G20" s="6"/>
      <c r="H20" s="6"/>
      <c r="I20" s="6"/>
      <c r="J20" s="6"/>
      <c r="K20" s="6"/>
      <c r="L20" s="6"/>
      <c r="M20" s="6"/>
      <c r="N20" s="6"/>
      <c r="O20" s="6"/>
      <c r="P20" s="6"/>
      <c r="Q20" s="6"/>
    </row>
    <row r="21" spans="1:17" ht="12" customHeight="1" x14ac:dyDescent="0.2">
      <c r="A21" s="3"/>
      <c r="B21" s="28"/>
      <c r="C21" s="55"/>
      <c r="D21" s="6"/>
      <c r="E21" s="6"/>
      <c r="F21" s="6"/>
      <c r="G21" s="6"/>
      <c r="H21" s="6"/>
      <c r="I21" s="6"/>
      <c r="J21" s="6"/>
      <c r="K21" s="6"/>
      <c r="L21" s="6"/>
      <c r="M21" s="6"/>
      <c r="N21" s="6"/>
      <c r="O21" s="6"/>
      <c r="P21" s="6"/>
      <c r="Q21" s="6"/>
    </row>
    <row r="22" spans="1:17" ht="12" customHeight="1" x14ac:dyDescent="0.2">
      <c r="A22" s="3"/>
      <c r="B22" s="28"/>
      <c r="C22" s="55"/>
      <c r="D22" s="6"/>
      <c r="E22" s="6"/>
      <c r="F22" s="6"/>
      <c r="G22" s="6"/>
      <c r="H22" s="6"/>
      <c r="I22" s="6"/>
      <c r="J22" s="6"/>
      <c r="K22" s="6"/>
      <c r="L22" s="6"/>
      <c r="M22" s="6"/>
      <c r="N22" s="6"/>
      <c r="O22" s="6"/>
      <c r="P22" s="6"/>
      <c r="Q22" s="6"/>
    </row>
    <row r="23" spans="1:17" ht="12" customHeight="1" x14ac:dyDescent="0.2">
      <c r="A23" s="50" t="s">
        <v>135</v>
      </c>
      <c r="B23" s="51">
        <f>D25+G25+J25+M25+P25</f>
        <v>8590</v>
      </c>
      <c r="C23" s="55"/>
      <c r="D23" s="6"/>
      <c r="E23" s="6"/>
      <c r="F23" s="6"/>
      <c r="G23" s="6"/>
      <c r="H23" s="6"/>
      <c r="I23" s="6"/>
      <c r="J23" s="6"/>
      <c r="K23" s="6"/>
      <c r="L23" s="6"/>
      <c r="M23" s="6"/>
      <c r="N23" s="6"/>
      <c r="O23" s="6"/>
      <c r="P23" s="6"/>
      <c r="Q23" s="6"/>
    </row>
    <row r="24" spans="1:17" ht="12" customHeight="1" x14ac:dyDescent="0.2">
      <c r="A24" s="52"/>
      <c r="B24" s="51"/>
      <c r="C24" s="55"/>
      <c r="D24" s="6"/>
      <c r="E24" s="6"/>
      <c r="F24" s="6"/>
      <c r="G24" s="6"/>
      <c r="H24" s="6"/>
      <c r="I24" s="6"/>
      <c r="J24" s="6"/>
      <c r="K24" s="6"/>
      <c r="L24" s="6"/>
      <c r="M24" s="6"/>
      <c r="N24" s="6"/>
      <c r="O24" s="6"/>
      <c r="P24" s="6"/>
      <c r="Q24" s="6"/>
    </row>
    <row r="25" spans="1:17" ht="12" customHeight="1" thickBot="1" x14ac:dyDescent="0.25">
      <c r="A25" s="53" t="s">
        <v>136</v>
      </c>
      <c r="B25" s="54">
        <f>E25+H25+K25+N25+Q25</f>
        <v>0</v>
      </c>
      <c r="C25" s="59" t="s">
        <v>40</v>
      </c>
      <c r="D25" s="9">
        <f>SUM(D12:D24)</f>
        <v>620</v>
      </c>
      <c r="E25" s="9">
        <f>SUM(E12:E24)</f>
        <v>0</v>
      </c>
      <c r="F25" s="8" t="s">
        <v>40</v>
      </c>
      <c r="G25" s="9">
        <f>SUM(G12:G24)</f>
        <v>220</v>
      </c>
      <c r="H25" s="9">
        <f>SUM(H12:H24)</f>
        <v>0</v>
      </c>
      <c r="I25" s="8" t="s">
        <v>40</v>
      </c>
      <c r="J25" s="9">
        <f>SUM(J12:J24)</f>
        <v>40</v>
      </c>
      <c r="K25" s="9">
        <f>SUM(K12:K24)</f>
        <v>0</v>
      </c>
      <c r="L25" s="8" t="s">
        <v>40</v>
      </c>
      <c r="M25" s="9">
        <f>SUM(M12:M24)</f>
        <v>7560</v>
      </c>
      <c r="N25" s="9">
        <f>SUM(N12:N24)</f>
        <v>0</v>
      </c>
      <c r="O25" s="8" t="s">
        <v>40</v>
      </c>
      <c r="P25" s="9">
        <f>SUM(P12:P24)</f>
        <v>150</v>
      </c>
      <c r="Q25" s="9">
        <f>SUM(Q12:Q24)</f>
        <v>0</v>
      </c>
    </row>
    <row r="26" spans="1:17" ht="12" customHeight="1" x14ac:dyDescent="0.2">
      <c r="A26" s="3"/>
      <c r="C26" s="44"/>
      <c r="D26" s="10"/>
      <c r="E26" s="10"/>
      <c r="F26" s="10"/>
      <c r="G26" s="10"/>
      <c r="H26" s="10"/>
      <c r="I26" s="10"/>
      <c r="J26" s="10"/>
      <c r="K26" s="10"/>
      <c r="L26" s="10"/>
      <c r="M26" s="10"/>
      <c r="N26" s="10"/>
      <c r="O26" s="10"/>
      <c r="P26" s="10"/>
      <c r="Q26" s="10"/>
    </row>
    <row r="27" spans="1:17" ht="12" customHeight="1" x14ac:dyDescent="0.2">
      <c r="A27" s="3" t="s">
        <v>107</v>
      </c>
      <c r="B27" s="13">
        <v>8</v>
      </c>
      <c r="C27" s="55" t="s">
        <v>465</v>
      </c>
      <c r="D27" s="6">
        <v>70</v>
      </c>
      <c r="E27" s="6"/>
      <c r="F27" s="6" t="s">
        <v>466</v>
      </c>
      <c r="G27" s="6">
        <v>70</v>
      </c>
      <c r="H27" s="6"/>
      <c r="I27" s="6" t="s">
        <v>243</v>
      </c>
      <c r="J27" s="7">
        <v>20</v>
      </c>
      <c r="K27" s="7"/>
      <c r="L27" s="6" t="s">
        <v>467</v>
      </c>
      <c r="M27" s="91">
        <v>2070</v>
      </c>
      <c r="N27" s="6"/>
      <c r="O27" s="6" t="s">
        <v>467</v>
      </c>
      <c r="P27" s="6">
        <v>50</v>
      </c>
      <c r="Q27" s="6"/>
    </row>
    <row r="28" spans="1:17" ht="12" customHeight="1" x14ac:dyDescent="0.2">
      <c r="A28" s="3" t="s">
        <v>55</v>
      </c>
      <c r="C28" s="55" t="s">
        <v>468</v>
      </c>
      <c r="D28" s="6">
        <v>20</v>
      </c>
      <c r="E28" s="6"/>
      <c r="F28" s="6" t="s">
        <v>469</v>
      </c>
      <c r="G28" s="6">
        <v>60</v>
      </c>
      <c r="H28" s="6"/>
      <c r="I28" s="6" t="s">
        <v>470</v>
      </c>
      <c r="J28" s="7">
        <v>10</v>
      </c>
      <c r="K28" s="7"/>
      <c r="L28" s="6" t="s">
        <v>471</v>
      </c>
      <c r="M28" s="91">
        <v>1950</v>
      </c>
      <c r="N28" s="6"/>
      <c r="O28" s="6" t="s">
        <v>471</v>
      </c>
      <c r="P28" s="6">
        <v>60</v>
      </c>
      <c r="Q28" s="6"/>
    </row>
    <row r="29" spans="1:17" ht="12" customHeight="1" x14ac:dyDescent="0.2">
      <c r="A29" s="3"/>
      <c r="C29" s="55" t="s">
        <v>472</v>
      </c>
      <c r="D29" s="6">
        <v>30</v>
      </c>
      <c r="E29" s="6"/>
      <c r="F29" s="6" t="s">
        <v>473</v>
      </c>
      <c r="G29" s="6">
        <v>30</v>
      </c>
      <c r="H29" s="6"/>
      <c r="I29" s="6" t="s">
        <v>244</v>
      </c>
      <c r="J29" s="7">
        <v>10</v>
      </c>
      <c r="K29" s="7"/>
      <c r="L29" s="6" t="s">
        <v>474</v>
      </c>
      <c r="M29" s="91">
        <v>1170</v>
      </c>
      <c r="N29" s="6"/>
      <c r="O29" s="6" t="s">
        <v>474</v>
      </c>
      <c r="P29" s="6">
        <v>20</v>
      </c>
      <c r="Q29" s="6"/>
    </row>
    <row r="30" spans="1:17" ht="12" customHeight="1" x14ac:dyDescent="0.2">
      <c r="A30" s="3"/>
      <c r="C30" s="55"/>
      <c r="D30" s="6"/>
      <c r="E30" s="6"/>
      <c r="F30" s="6"/>
      <c r="G30" s="6"/>
      <c r="H30" s="6"/>
      <c r="I30" s="6"/>
      <c r="J30" s="7"/>
      <c r="K30" s="7"/>
      <c r="L30" s="6"/>
      <c r="M30" s="6"/>
      <c r="N30" s="6"/>
      <c r="O30" s="6"/>
      <c r="P30" s="6"/>
      <c r="Q30" s="6"/>
    </row>
    <row r="31" spans="1:17" ht="12" customHeight="1" x14ac:dyDescent="0.2">
      <c r="A31" s="3"/>
      <c r="C31" s="55"/>
      <c r="D31" s="6"/>
      <c r="E31" s="6"/>
      <c r="F31" s="6"/>
      <c r="G31" s="6"/>
      <c r="H31" s="6"/>
      <c r="I31" s="6"/>
      <c r="J31" s="6"/>
      <c r="K31" s="6"/>
      <c r="L31" s="6"/>
      <c r="M31" s="6"/>
      <c r="N31" s="6"/>
      <c r="O31" s="6"/>
      <c r="P31" s="6"/>
      <c r="Q31" s="6"/>
    </row>
    <row r="32" spans="1:17" ht="12" customHeight="1" x14ac:dyDescent="0.2">
      <c r="A32" s="50" t="s">
        <v>135</v>
      </c>
      <c r="B32" s="51">
        <f>D34+G34+J34+M34+P34</f>
        <v>5640</v>
      </c>
      <c r="C32" s="55"/>
      <c r="D32" s="6"/>
      <c r="E32" s="6"/>
      <c r="F32" s="6"/>
      <c r="G32" s="6"/>
      <c r="H32" s="6"/>
      <c r="I32" s="6"/>
      <c r="J32" s="6"/>
      <c r="K32" s="6"/>
      <c r="L32" s="6"/>
      <c r="M32" s="6"/>
      <c r="N32" s="6"/>
      <c r="O32" s="6"/>
      <c r="P32" s="6"/>
      <c r="Q32" s="6"/>
    </row>
    <row r="33" spans="1:17" ht="12" customHeight="1" x14ac:dyDescent="0.2">
      <c r="A33" s="52"/>
      <c r="B33" s="51"/>
      <c r="C33" s="55"/>
      <c r="D33" s="6"/>
      <c r="E33" s="6"/>
      <c r="F33" s="6"/>
      <c r="G33" s="6"/>
      <c r="H33" s="6"/>
      <c r="I33" s="6"/>
      <c r="J33" s="6"/>
      <c r="K33" s="6"/>
      <c r="L33" s="6"/>
      <c r="M33" s="6"/>
      <c r="N33" s="6"/>
      <c r="O33" s="6"/>
      <c r="P33" s="6"/>
      <c r="Q33" s="6"/>
    </row>
    <row r="34" spans="1:17" ht="12" customHeight="1" thickBot="1" x14ac:dyDescent="0.25">
      <c r="A34" s="53" t="s">
        <v>136</v>
      </c>
      <c r="B34" s="54">
        <f>E34+H34+K34+N34+Q34</f>
        <v>0</v>
      </c>
      <c r="C34" s="59" t="s">
        <v>40</v>
      </c>
      <c r="D34" s="9">
        <f>SUM(D27:D33)</f>
        <v>120</v>
      </c>
      <c r="E34" s="9">
        <f>SUM(E27:E33)</f>
        <v>0</v>
      </c>
      <c r="F34" s="8" t="s">
        <v>40</v>
      </c>
      <c r="G34" s="9">
        <f>SUM(G27:G33)</f>
        <v>160</v>
      </c>
      <c r="H34" s="9">
        <f>SUM(H27:H33)</f>
        <v>0</v>
      </c>
      <c r="I34" s="8" t="s">
        <v>40</v>
      </c>
      <c r="J34" s="9">
        <f>SUM(J27:J33)</f>
        <v>40</v>
      </c>
      <c r="K34" s="9">
        <f>SUM(K27:K33)</f>
        <v>0</v>
      </c>
      <c r="L34" s="8" t="s">
        <v>40</v>
      </c>
      <c r="M34" s="9">
        <f>SUM(M27:M33)</f>
        <v>5190</v>
      </c>
      <c r="N34" s="9">
        <f>SUM(N27:N33)</f>
        <v>0</v>
      </c>
      <c r="O34" s="8" t="s">
        <v>40</v>
      </c>
      <c r="P34" s="9">
        <f>SUM(P27:P33)</f>
        <v>130</v>
      </c>
      <c r="Q34" s="9">
        <f>SUM(Q27:Q33)</f>
        <v>0</v>
      </c>
    </row>
    <row r="35" spans="1:17" ht="12" customHeight="1" x14ac:dyDescent="0.2">
      <c r="A35" s="3"/>
      <c r="C35" s="44"/>
      <c r="D35" s="10"/>
      <c r="E35" s="10"/>
      <c r="F35" s="10"/>
      <c r="G35" s="10"/>
      <c r="H35" s="10"/>
      <c r="I35" s="10"/>
      <c r="J35" s="10"/>
      <c r="K35" s="10"/>
      <c r="L35" s="10"/>
      <c r="M35" s="10"/>
      <c r="N35" s="10"/>
      <c r="O35" s="10"/>
      <c r="P35" s="10"/>
      <c r="Q35" s="10"/>
    </row>
    <row r="36" spans="1:17" ht="12" customHeight="1" x14ac:dyDescent="0.2">
      <c r="A36" s="3" t="s">
        <v>74</v>
      </c>
      <c r="B36" s="13">
        <v>9</v>
      </c>
      <c r="C36" s="55" t="s">
        <v>475</v>
      </c>
      <c r="D36" s="6">
        <v>220</v>
      </c>
      <c r="E36" s="6"/>
      <c r="F36" s="6" t="s">
        <v>476</v>
      </c>
      <c r="G36" s="6">
        <v>110</v>
      </c>
      <c r="H36" s="6"/>
      <c r="I36" s="6" t="s">
        <v>245</v>
      </c>
      <c r="J36" s="7">
        <v>30</v>
      </c>
      <c r="K36" s="7"/>
      <c r="L36" s="6" t="s">
        <v>477</v>
      </c>
      <c r="M36" s="91">
        <v>2900</v>
      </c>
      <c r="N36" s="6"/>
      <c r="O36" s="6" t="s">
        <v>477</v>
      </c>
      <c r="P36" s="6">
        <v>120</v>
      </c>
      <c r="Q36" s="6"/>
    </row>
    <row r="37" spans="1:17" ht="12" customHeight="1" x14ac:dyDescent="0.2">
      <c r="A37" s="3" t="s">
        <v>55</v>
      </c>
      <c r="C37" s="55" t="s">
        <v>478</v>
      </c>
      <c r="D37" s="6">
        <v>200</v>
      </c>
      <c r="E37" s="6"/>
      <c r="F37" s="6" t="s">
        <v>344</v>
      </c>
      <c r="G37" s="6">
        <v>110</v>
      </c>
      <c r="H37" s="6"/>
      <c r="I37" s="6" t="s">
        <v>345</v>
      </c>
      <c r="J37" s="7">
        <v>30</v>
      </c>
      <c r="K37" s="7"/>
      <c r="L37" s="6" t="s">
        <v>346</v>
      </c>
      <c r="M37" s="91">
        <v>2590</v>
      </c>
      <c r="N37" s="6"/>
      <c r="O37" s="6" t="s">
        <v>346</v>
      </c>
      <c r="P37" s="6">
        <v>80</v>
      </c>
      <c r="Q37" s="6"/>
    </row>
    <row r="38" spans="1:17" ht="12" customHeight="1" x14ac:dyDescent="0.2">
      <c r="A38" s="3"/>
      <c r="C38" s="55" t="s">
        <v>479</v>
      </c>
      <c r="D38" s="6">
        <v>550</v>
      </c>
      <c r="E38" s="6"/>
      <c r="F38" s="6" t="s">
        <v>480</v>
      </c>
      <c r="G38" s="6">
        <v>30</v>
      </c>
      <c r="H38" s="6"/>
      <c r="I38" s="6" t="s">
        <v>330</v>
      </c>
      <c r="J38" s="7">
        <v>20</v>
      </c>
      <c r="K38" s="7"/>
      <c r="L38" s="6" t="s">
        <v>481</v>
      </c>
      <c r="M38" s="91">
        <v>70</v>
      </c>
      <c r="N38" s="6"/>
      <c r="O38" s="6" t="s">
        <v>482</v>
      </c>
      <c r="P38" s="6">
        <v>20</v>
      </c>
      <c r="Q38" s="6"/>
    </row>
    <row r="39" spans="1:17" ht="12" customHeight="1" x14ac:dyDescent="0.2">
      <c r="A39" s="3"/>
      <c r="C39" s="55" t="s">
        <v>482</v>
      </c>
      <c r="D39" s="6">
        <v>220</v>
      </c>
      <c r="E39" s="6"/>
      <c r="F39" s="6" t="s">
        <v>246</v>
      </c>
      <c r="G39" s="6">
        <v>40</v>
      </c>
      <c r="H39" s="6"/>
      <c r="I39" s="6" t="s">
        <v>483</v>
      </c>
      <c r="J39" s="7">
        <v>10</v>
      </c>
      <c r="K39" s="7"/>
      <c r="L39" s="6" t="s">
        <v>484</v>
      </c>
      <c r="M39" s="91">
        <v>1130</v>
      </c>
      <c r="N39" s="6"/>
      <c r="O39" s="6" t="s">
        <v>485</v>
      </c>
      <c r="P39" s="6">
        <v>10</v>
      </c>
      <c r="Q39" s="6"/>
    </row>
    <row r="40" spans="1:17" ht="12" customHeight="1" x14ac:dyDescent="0.2">
      <c r="A40" s="3"/>
      <c r="C40" s="55" t="s">
        <v>486</v>
      </c>
      <c r="D40" s="6">
        <v>20</v>
      </c>
      <c r="E40" s="6"/>
      <c r="F40" s="6" t="s">
        <v>486</v>
      </c>
      <c r="G40" s="6">
        <v>20</v>
      </c>
      <c r="H40" s="6"/>
      <c r="I40" s="6"/>
      <c r="J40" s="7"/>
      <c r="K40" s="7"/>
      <c r="L40" s="6" t="s">
        <v>482</v>
      </c>
      <c r="M40" s="91">
        <v>2320</v>
      </c>
      <c r="N40" s="6"/>
      <c r="O40" s="6" t="s">
        <v>484</v>
      </c>
      <c r="P40" s="6">
        <v>20</v>
      </c>
      <c r="Q40" s="6"/>
    </row>
    <row r="41" spans="1:17" ht="12" customHeight="1" x14ac:dyDescent="0.2">
      <c r="A41" s="3"/>
      <c r="C41" s="55" t="s">
        <v>246</v>
      </c>
      <c r="D41" s="6">
        <v>30</v>
      </c>
      <c r="E41" s="6"/>
      <c r="F41" s="6" t="s">
        <v>487</v>
      </c>
      <c r="G41" s="6">
        <v>20</v>
      </c>
      <c r="H41" s="6"/>
      <c r="I41" s="6"/>
      <c r="J41" s="90"/>
      <c r="K41" s="7"/>
      <c r="L41" s="6" t="s">
        <v>485</v>
      </c>
      <c r="M41" s="91">
        <v>790</v>
      </c>
      <c r="N41" s="6"/>
      <c r="O41" s="6" t="s">
        <v>488</v>
      </c>
      <c r="P41" s="6">
        <v>10</v>
      </c>
      <c r="Q41" s="6"/>
    </row>
    <row r="42" spans="1:17" ht="12" customHeight="1" x14ac:dyDescent="0.2">
      <c r="A42" s="3"/>
      <c r="C42" s="55" t="s">
        <v>487</v>
      </c>
      <c r="D42" s="6">
        <v>10</v>
      </c>
      <c r="E42" s="6"/>
      <c r="F42" s="6"/>
      <c r="G42" s="6"/>
      <c r="H42" s="6"/>
      <c r="I42" s="6"/>
      <c r="J42" s="7"/>
      <c r="K42" s="7"/>
      <c r="L42" s="6" t="s">
        <v>488</v>
      </c>
      <c r="M42" s="91">
        <v>570</v>
      </c>
      <c r="N42" s="6"/>
      <c r="O42" s="6"/>
      <c r="P42" s="6"/>
      <c r="Q42" s="6"/>
    </row>
    <row r="43" spans="1:17" ht="12" customHeight="1" x14ac:dyDescent="0.2">
      <c r="A43" s="3"/>
      <c r="C43" s="55"/>
      <c r="D43" s="6"/>
      <c r="E43" s="6"/>
      <c r="F43" s="6"/>
      <c r="G43" s="6"/>
      <c r="H43" s="6"/>
      <c r="I43" s="6"/>
      <c r="J43" s="7"/>
      <c r="K43" s="7"/>
      <c r="L43" s="6" t="s">
        <v>489</v>
      </c>
      <c r="M43" s="6">
        <v>70</v>
      </c>
      <c r="N43" s="6"/>
      <c r="O43" s="6"/>
      <c r="P43" s="6"/>
      <c r="Q43" s="6"/>
    </row>
    <row r="44" spans="1:17" ht="12" customHeight="1" x14ac:dyDescent="0.2">
      <c r="A44" s="3"/>
      <c r="C44" s="55"/>
      <c r="D44" s="6"/>
      <c r="E44" s="6"/>
      <c r="F44" s="6"/>
      <c r="G44" s="6"/>
      <c r="H44" s="6"/>
      <c r="I44" s="6"/>
      <c r="J44" s="7"/>
      <c r="K44" s="7"/>
      <c r="L44" s="6" t="s">
        <v>490</v>
      </c>
      <c r="M44" s="6">
        <v>50</v>
      </c>
      <c r="N44" s="6"/>
      <c r="O44" s="6"/>
      <c r="P44" s="6"/>
      <c r="Q44" s="6"/>
    </row>
    <row r="45" spans="1:17" ht="12" customHeight="1" x14ac:dyDescent="0.2">
      <c r="A45" s="3"/>
      <c r="C45" s="55"/>
      <c r="D45" s="6"/>
      <c r="E45" s="6"/>
      <c r="F45" s="6"/>
      <c r="G45" s="6"/>
      <c r="H45" s="6"/>
      <c r="I45" s="6"/>
      <c r="J45" s="7"/>
      <c r="K45" s="7"/>
      <c r="L45" s="6" t="s">
        <v>491</v>
      </c>
      <c r="M45" s="6">
        <v>50</v>
      </c>
      <c r="N45" s="6"/>
      <c r="O45" s="6"/>
      <c r="P45" s="6"/>
      <c r="Q45" s="6"/>
    </row>
    <row r="46" spans="1:17" ht="12" customHeight="1" x14ac:dyDescent="0.2">
      <c r="A46" s="3"/>
      <c r="C46" s="55"/>
      <c r="D46" s="6"/>
      <c r="E46" s="6"/>
      <c r="F46" s="6"/>
      <c r="G46" s="6"/>
      <c r="H46" s="6"/>
      <c r="I46" s="6"/>
      <c r="J46" s="7"/>
      <c r="K46" s="7"/>
      <c r="L46" s="6" t="s">
        <v>492</v>
      </c>
      <c r="M46" s="6">
        <v>110</v>
      </c>
      <c r="N46" s="6"/>
      <c r="O46" s="6"/>
      <c r="P46" s="6"/>
      <c r="Q46" s="6"/>
    </row>
    <row r="47" spans="1:17" ht="12" customHeight="1" x14ac:dyDescent="0.2">
      <c r="A47" s="3"/>
      <c r="C47" s="55"/>
      <c r="D47" s="6"/>
      <c r="E47" s="6"/>
      <c r="F47" s="6"/>
      <c r="G47" s="6"/>
      <c r="H47" s="6"/>
      <c r="I47" s="6"/>
      <c r="J47" s="6"/>
      <c r="K47" s="6"/>
      <c r="L47" s="6" t="s">
        <v>247</v>
      </c>
      <c r="M47" s="6">
        <v>100</v>
      </c>
      <c r="N47" s="6"/>
      <c r="O47" s="6"/>
      <c r="P47" s="6"/>
      <c r="Q47" s="6"/>
    </row>
    <row r="48" spans="1:17" ht="12" customHeight="1" x14ac:dyDescent="0.2">
      <c r="A48" s="3"/>
      <c r="C48" s="55"/>
      <c r="D48" s="6"/>
      <c r="E48" s="6"/>
      <c r="F48" s="6"/>
      <c r="G48" s="6"/>
      <c r="H48" s="6"/>
      <c r="I48" s="6"/>
      <c r="J48" s="6"/>
      <c r="K48" s="6"/>
      <c r="L48" s="6" t="s">
        <v>493</v>
      </c>
      <c r="M48" s="6">
        <v>30</v>
      </c>
      <c r="N48" s="6"/>
      <c r="O48" s="6"/>
      <c r="P48" s="6"/>
      <c r="Q48" s="6"/>
    </row>
    <row r="49" spans="1:17" ht="12" customHeight="1" x14ac:dyDescent="0.2">
      <c r="A49" s="3"/>
      <c r="C49" s="55"/>
      <c r="D49" s="6"/>
      <c r="E49" s="6"/>
      <c r="F49" s="6"/>
      <c r="G49" s="6"/>
      <c r="H49" s="6"/>
      <c r="I49" s="6"/>
      <c r="J49" s="6"/>
      <c r="K49" s="6"/>
      <c r="L49" s="6" t="s">
        <v>494</v>
      </c>
      <c r="M49" s="6">
        <v>40</v>
      </c>
      <c r="N49" s="6"/>
      <c r="O49" s="6"/>
      <c r="P49" s="6"/>
      <c r="Q49" s="6"/>
    </row>
    <row r="50" spans="1:17" ht="12" customHeight="1" x14ac:dyDescent="0.2">
      <c r="A50" s="3"/>
      <c r="C50" s="55"/>
      <c r="D50" s="6"/>
      <c r="E50" s="6"/>
      <c r="F50" s="6"/>
      <c r="G50" s="6"/>
      <c r="H50" s="6"/>
      <c r="I50" s="6"/>
      <c r="J50" s="6"/>
      <c r="K50" s="6"/>
      <c r="L50" s="6"/>
      <c r="M50" s="6"/>
      <c r="N50" s="6"/>
      <c r="O50" s="6"/>
      <c r="P50" s="6"/>
      <c r="Q50" s="6"/>
    </row>
    <row r="51" spans="1:17" ht="12" customHeight="1" x14ac:dyDescent="0.2">
      <c r="A51" s="3"/>
      <c r="C51" s="55"/>
      <c r="D51" s="6"/>
      <c r="E51" s="6"/>
      <c r="F51" s="6"/>
      <c r="G51" s="6"/>
      <c r="H51" s="6"/>
      <c r="I51" s="6"/>
      <c r="J51" s="6"/>
      <c r="K51" s="6"/>
      <c r="L51" s="6"/>
      <c r="M51" s="6"/>
      <c r="N51" s="6"/>
      <c r="O51" s="6"/>
      <c r="P51" s="6"/>
      <c r="Q51" s="6"/>
    </row>
    <row r="52" spans="1:17" ht="12" customHeight="1" x14ac:dyDescent="0.2">
      <c r="A52" s="3"/>
      <c r="C52" s="55"/>
      <c r="D52" s="6"/>
      <c r="E52" s="6"/>
      <c r="F52" s="6"/>
      <c r="G52" s="6"/>
      <c r="H52" s="6"/>
      <c r="I52" s="6"/>
      <c r="J52" s="6"/>
      <c r="K52" s="6"/>
      <c r="L52" s="6"/>
      <c r="M52" s="6"/>
      <c r="N52" s="6"/>
      <c r="O52" s="6"/>
      <c r="P52" s="6"/>
      <c r="Q52" s="6"/>
    </row>
    <row r="53" spans="1:17" ht="12" customHeight="1" x14ac:dyDescent="0.2">
      <c r="A53" s="3"/>
      <c r="C53" s="55"/>
      <c r="D53" s="6"/>
      <c r="E53" s="6"/>
      <c r="F53" s="6"/>
      <c r="G53" s="6"/>
      <c r="H53" s="6"/>
      <c r="I53" s="6"/>
      <c r="J53" s="6"/>
      <c r="K53" s="6"/>
      <c r="L53" s="6"/>
      <c r="M53" s="6"/>
      <c r="N53" s="6"/>
      <c r="O53" s="6"/>
      <c r="P53" s="6"/>
      <c r="Q53" s="6"/>
    </row>
    <row r="54" spans="1:17" ht="12" customHeight="1" x14ac:dyDescent="0.2">
      <c r="A54" s="3"/>
      <c r="C54" s="55"/>
      <c r="D54" s="6"/>
      <c r="E54" s="6"/>
      <c r="F54" s="6"/>
      <c r="G54" s="6"/>
      <c r="H54" s="6"/>
      <c r="I54" s="6"/>
      <c r="J54" s="6"/>
      <c r="K54" s="6"/>
      <c r="L54" s="6"/>
      <c r="M54" s="6"/>
      <c r="N54" s="6"/>
      <c r="O54" s="6"/>
      <c r="P54" s="6"/>
      <c r="Q54" s="6"/>
    </row>
    <row r="55" spans="1:17" ht="12" customHeight="1" x14ac:dyDescent="0.2">
      <c r="A55" s="3"/>
      <c r="C55" s="55"/>
      <c r="D55" s="6"/>
      <c r="E55" s="6"/>
      <c r="F55" s="6"/>
      <c r="G55" s="6"/>
      <c r="H55" s="6"/>
      <c r="I55" s="6"/>
      <c r="J55" s="6"/>
      <c r="K55" s="6"/>
      <c r="L55" s="6"/>
      <c r="M55" s="6"/>
      <c r="N55" s="6"/>
      <c r="O55" s="6"/>
      <c r="P55" s="6"/>
      <c r="Q55" s="6"/>
    </row>
    <row r="56" spans="1:17" ht="12" customHeight="1" x14ac:dyDescent="0.2">
      <c r="A56" s="50" t="s">
        <v>135</v>
      </c>
      <c r="B56" s="51">
        <f>D58+G58+J58+M58+P58</f>
        <v>12750</v>
      </c>
      <c r="C56" s="55"/>
      <c r="D56" s="6"/>
      <c r="E56" s="6"/>
      <c r="F56" s="6"/>
      <c r="G56" s="6"/>
      <c r="H56" s="6"/>
      <c r="I56" s="6"/>
      <c r="J56" s="6"/>
      <c r="K56" s="6"/>
      <c r="L56" s="6"/>
      <c r="M56" s="6"/>
      <c r="N56" s="6"/>
      <c r="O56" s="6"/>
      <c r="P56" s="6"/>
      <c r="Q56" s="6"/>
    </row>
    <row r="57" spans="1:17" ht="12" customHeight="1" x14ac:dyDescent="0.2">
      <c r="A57" s="52"/>
      <c r="B57" s="51"/>
      <c r="C57" s="55"/>
      <c r="D57" s="6"/>
      <c r="E57" s="6"/>
      <c r="F57" s="6"/>
      <c r="G57" s="6"/>
      <c r="H57" s="6"/>
      <c r="I57" s="6"/>
      <c r="J57" s="6"/>
      <c r="K57" s="6"/>
      <c r="L57" s="6"/>
      <c r="M57" s="6"/>
      <c r="N57" s="6"/>
      <c r="O57" s="6"/>
      <c r="P57" s="6"/>
      <c r="Q57" s="6"/>
    </row>
    <row r="58" spans="1:17" ht="12" customHeight="1" thickBot="1" x14ac:dyDescent="0.25">
      <c r="A58" s="53" t="s">
        <v>136</v>
      </c>
      <c r="B58" s="54">
        <f>E58+H58+K58+N58+Q58</f>
        <v>0</v>
      </c>
      <c r="C58" s="59" t="s">
        <v>40</v>
      </c>
      <c r="D58" s="9">
        <f>SUM(D36:D57)</f>
        <v>1250</v>
      </c>
      <c r="E58" s="9">
        <f>SUM(E36:E57)</f>
        <v>0</v>
      </c>
      <c r="F58" s="8" t="s">
        <v>40</v>
      </c>
      <c r="G58" s="9">
        <f>SUM(G36:G57)</f>
        <v>330</v>
      </c>
      <c r="H58" s="9">
        <f>SUM(H36:H57)</f>
        <v>0</v>
      </c>
      <c r="I58" s="8" t="s">
        <v>40</v>
      </c>
      <c r="J58" s="9">
        <f>SUM(J36:J57)</f>
        <v>90</v>
      </c>
      <c r="K58" s="9">
        <f>SUM(K36:K57)</f>
        <v>0</v>
      </c>
      <c r="L58" s="8" t="s">
        <v>40</v>
      </c>
      <c r="M58" s="9">
        <f>SUM(M36:M57)</f>
        <v>10820</v>
      </c>
      <c r="N58" s="9">
        <f>SUM(N36:N57)</f>
        <v>0</v>
      </c>
      <c r="O58" s="8" t="s">
        <v>40</v>
      </c>
      <c r="P58" s="9">
        <f>SUM(P36:P57)</f>
        <v>260</v>
      </c>
      <c r="Q58" s="9">
        <f>SUM(Q36:Q57)</f>
        <v>0</v>
      </c>
    </row>
    <row r="59" spans="1:17" ht="12" customHeight="1" x14ac:dyDescent="0.2">
      <c r="A59" s="44"/>
      <c r="B59" s="45"/>
      <c r="C59" s="44"/>
      <c r="D59" s="10"/>
      <c r="E59" s="10"/>
      <c r="F59" s="10"/>
      <c r="G59" s="10"/>
      <c r="H59" s="10"/>
      <c r="I59" s="10"/>
      <c r="J59" s="10"/>
      <c r="K59" s="10"/>
      <c r="L59" s="10"/>
      <c r="M59" s="10"/>
      <c r="N59" s="10"/>
      <c r="O59" s="10"/>
      <c r="P59" s="11"/>
      <c r="Q59" s="10"/>
    </row>
    <row r="60" spans="1:17" ht="12.65" customHeight="1" x14ac:dyDescent="0.2">
      <c r="C60" s="42" t="s">
        <v>82</v>
      </c>
    </row>
    <row r="61" spans="1:17" ht="12.65" customHeight="1" x14ac:dyDescent="0.2">
      <c r="C61" s="42" t="s">
        <v>84</v>
      </c>
    </row>
    <row r="62" spans="1:17" ht="12.65" customHeight="1" x14ac:dyDescent="0.2">
      <c r="C62" s="42" t="s">
        <v>86</v>
      </c>
    </row>
    <row r="63" spans="1:17" ht="12.65" customHeight="1" x14ac:dyDescent="0.2">
      <c r="C63" s="42" t="s">
        <v>112</v>
      </c>
    </row>
    <row r="64" spans="1:17" ht="12.65" customHeight="1" x14ac:dyDescent="0.2"/>
    <row r="65" ht="12.65" customHeight="1" x14ac:dyDescent="0.2"/>
    <row r="66" ht="12.65" customHeight="1" x14ac:dyDescent="0.2"/>
    <row r="67" ht="12.65" customHeight="1" x14ac:dyDescent="0.2"/>
    <row r="68" ht="12.65" customHeight="1" x14ac:dyDescent="0.2"/>
    <row r="69" ht="12.65" customHeight="1" x14ac:dyDescent="0.2"/>
    <row r="70" ht="12.65" customHeight="1" x14ac:dyDescent="0.2"/>
    <row r="71" ht="12.65" customHeight="1" x14ac:dyDescent="0.2"/>
    <row r="72" ht="12.65" customHeight="1" x14ac:dyDescent="0.2"/>
    <row r="73" ht="12.65" customHeight="1" x14ac:dyDescent="0.2"/>
    <row r="74" ht="12.65" customHeight="1" x14ac:dyDescent="0.2"/>
    <row r="75" ht="12.65" customHeight="1" x14ac:dyDescent="0.2"/>
    <row r="76" ht="12.65" customHeight="1" x14ac:dyDescent="0.2"/>
    <row r="77" ht="12.65" customHeight="1" x14ac:dyDescent="0.2"/>
    <row r="78" ht="12.65" customHeight="1" x14ac:dyDescent="0.2"/>
    <row r="79" ht="12.65" customHeight="1" x14ac:dyDescent="0.2"/>
    <row r="80" ht="12.65" customHeight="1" x14ac:dyDescent="0.2"/>
    <row r="81" ht="12.65" customHeight="1" x14ac:dyDescent="0.2"/>
    <row r="82" ht="12.65" customHeight="1" x14ac:dyDescent="0.2"/>
    <row r="83" ht="12.65" customHeight="1" x14ac:dyDescent="0.2"/>
    <row r="84" ht="12.65" customHeight="1" x14ac:dyDescent="0.2"/>
    <row r="85" ht="12.65" customHeight="1" x14ac:dyDescent="0.2"/>
    <row r="86" ht="12.65" customHeight="1" x14ac:dyDescent="0.2"/>
    <row r="87" ht="12.65" customHeight="1" x14ac:dyDescent="0.2"/>
    <row r="88" ht="12.65" customHeight="1" x14ac:dyDescent="0.2"/>
    <row r="89" ht="12.65" customHeight="1" x14ac:dyDescent="0.2"/>
    <row r="90" ht="12.65" customHeight="1" x14ac:dyDescent="0.2"/>
    <row r="91" ht="12.65" customHeight="1" x14ac:dyDescent="0.2"/>
    <row r="92" ht="12.65" customHeight="1" x14ac:dyDescent="0.2"/>
    <row r="93" ht="12.65" customHeight="1" x14ac:dyDescent="0.2"/>
    <row r="94" ht="12.65" customHeight="1" x14ac:dyDescent="0.2"/>
    <row r="95" ht="12.65" customHeight="1" x14ac:dyDescent="0.2"/>
    <row r="96" ht="12.65" customHeight="1" x14ac:dyDescent="0.2"/>
    <row r="97" ht="12.65" customHeight="1" x14ac:dyDescent="0.2"/>
    <row r="98" ht="12.65" customHeight="1" x14ac:dyDescent="0.2"/>
    <row r="99" ht="12.65" customHeight="1" x14ac:dyDescent="0.2"/>
    <row r="100" ht="12.65" customHeight="1" x14ac:dyDescent="0.2"/>
  </sheetData>
  <mergeCells count="28">
    <mergeCell ref="O10:Q10"/>
    <mergeCell ref="F9:H9"/>
    <mergeCell ref="I9:K9"/>
    <mergeCell ref="L9:N9"/>
    <mergeCell ref="F10:H10"/>
    <mergeCell ref="I10:K10"/>
    <mergeCell ref="L10:N10"/>
    <mergeCell ref="L4:N4"/>
    <mergeCell ref="O2:Q3"/>
    <mergeCell ref="M2:N3"/>
    <mergeCell ref="O9:Q9"/>
    <mergeCell ref="F1:L1"/>
    <mergeCell ref="C9:E9"/>
    <mergeCell ref="C10:E10"/>
    <mergeCell ref="Q5:Q7"/>
    <mergeCell ref="N6:N7"/>
    <mergeCell ref="O4:P4"/>
    <mergeCell ref="A5:C7"/>
    <mergeCell ref="D5:E7"/>
    <mergeCell ref="F5:G7"/>
    <mergeCell ref="H5:J7"/>
    <mergeCell ref="K5:K7"/>
    <mergeCell ref="L5:M7"/>
    <mergeCell ref="O5:P7"/>
    <mergeCell ref="A4:C4"/>
    <mergeCell ref="D4:E4"/>
    <mergeCell ref="F4:G4"/>
    <mergeCell ref="H4:J4"/>
  </mergeCells>
  <phoneticPr fontId="2"/>
  <pageMargins left="0.75" right="0.19" top="0.2" bottom="0.21" header="0.28000000000000003" footer="0.21"/>
  <pageSetup paperSize="12" firstPageNumber="4" orientation="landscape" useFirstPageNumber="1" r:id="rId1"/>
  <headerFooter alignWithMargins="0">
    <oddHeader>&amp;R&amp;"HG丸ｺﾞｼｯｸM-PRO,ﾒﾃﾞｨｳﾑ"&amp;9PAGE .  &amp;P</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F0FF2-9A27-430C-ACFB-AE4451785E06}">
  <dimension ref="A1:Q100"/>
  <sheetViews>
    <sheetView showZeros="0" topLeftCell="A4" zoomScaleNormal="100" workbookViewId="0">
      <selection activeCell="T5" sqref="T5:T6"/>
    </sheetView>
  </sheetViews>
  <sheetFormatPr defaultColWidth="9" defaultRowHeight="11" x14ac:dyDescent="0.2"/>
  <cols>
    <col min="1" max="1" width="12.6328125" style="13" customWidth="1"/>
    <col min="2" max="2" width="8.6328125" style="13" customWidth="1"/>
    <col min="3" max="3" width="12.6328125" style="13" customWidth="1"/>
    <col min="4" max="4" width="8.6328125" style="23" customWidth="1"/>
    <col min="5" max="5" width="8.6328125" style="13" customWidth="1"/>
    <col min="6" max="6" width="12.6328125" style="13" customWidth="1"/>
    <col min="7" max="7" width="8.6328125" style="23" customWidth="1"/>
    <col min="8" max="8" width="8.6328125" style="13" customWidth="1"/>
    <col min="9" max="9" width="12.6328125" style="13" customWidth="1"/>
    <col min="10" max="10" width="8.6328125" style="23" customWidth="1"/>
    <col min="11" max="11" width="8.6328125" style="13" customWidth="1"/>
    <col min="12" max="12" width="12.6328125" style="13" customWidth="1"/>
    <col min="13" max="13" width="8.6328125" style="23" customWidth="1"/>
    <col min="14" max="14" width="8.6328125" style="13" customWidth="1"/>
    <col min="15" max="15" width="12.6328125" style="13" customWidth="1"/>
    <col min="16" max="16" width="8.6328125" style="23" customWidth="1"/>
    <col min="17" max="17" width="8.6328125" style="13" customWidth="1"/>
    <col min="18" max="16384" width="9" style="13"/>
  </cols>
  <sheetData>
    <row r="1" spans="1:17" ht="24" customHeight="1" x14ac:dyDescent="0.2">
      <c r="A1" s="1" t="s">
        <v>50</v>
      </c>
      <c r="B1" s="19" t="s">
        <v>49</v>
      </c>
      <c r="C1" s="23"/>
      <c r="F1" s="140" t="s">
        <v>335</v>
      </c>
      <c r="G1" s="140"/>
      <c r="H1" s="140"/>
      <c r="I1" s="140"/>
      <c r="J1" s="140"/>
      <c r="K1" s="140"/>
      <c r="L1" s="140"/>
      <c r="M1" s="94"/>
      <c r="N1" s="94"/>
      <c r="P1" s="24"/>
    </row>
    <row r="2" spans="1:17" ht="6.65" customHeight="1" x14ac:dyDescent="0.2">
      <c r="C2" s="20"/>
      <c r="F2" s="1"/>
      <c r="G2" s="95"/>
      <c r="H2" s="1"/>
      <c r="I2" s="1"/>
      <c r="J2" s="95"/>
      <c r="K2" s="1"/>
      <c r="L2" s="1"/>
      <c r="M2" s="131">
        <v>46296</v>
      </c>
      <c r="N2" s="131"/>
      <c r="O2" s="130" t="s">
        <v>650</v>
      </c>
      <c r="P2" s="130"/>
      <c r="Q2" s="130"/>
    </row>
    <row r="3" spans="1:17" ht="6.65" customHeight="1" thickBot="1" x14ac:dyDescent="0.25">
      <c r="M3" s="131"/>
      <c r="N3" s="131"/>
      <c r="O3" s="130"/>
      <c r="P3" s="130"/>
      <c r="Q3" s="130"/>
    </row>
    <row r="4" spans="1:17" s="48" customFormat="1" ht="12.75" customHeight="1" x14ac:dyDescent="0.2">
      <c r="A4" s="115" t="s">
        <v>120</v>
      </c>
      <c r="B4" s="116"/>
      <c r="C4" s="116"/>
      <c r="D4" s="116"/>
      <c r="E4" s="116"/>
      <c r="F4" s="116" t="s">
        <v>121</v>
      </c>
      <c r="G4" s="116"/>
      <c r="H4" s="116" t="s">
        <v>122</v>
      </c>
      <c r="I4" s="116"/>
      <c r="J4" s="116"/>
      <c r="K4" s="46" t="s">
        <v>132</v>
      </c>
      <c r="L4" s="116" t="s">
        <v>124</v>
      </c>
      <c r="M4" s="116"/>
      <c r="N4" s="116"/>
      <c r="O4" s="116" t="s">
        <v>125</v>
      </c>
      <c r="P4" s="116"/>
      <c r="Q4" s="47" t="s">
        <v>133</v>
      </c>
    </row>
    <row r="5" spans="1:17" s="48" customFormat="1" ht="12.75" customHeight="1" x14ac:dyDescent="0.2">
      <c r="A5" s="117"/>
      <c r="B5" s="118"/>
      <c r="C5" s="118"/>
      <c r="D5" s="118"/>
      <c r="E5" s="118"/>
      <c r="F5" s="118"/>
      <c r="G5" s="118"/>
      <c r="H5" s="121" t="s">
        <v>134</v>
      </c>
      <c r="I5" s="122"/>
      <c r="J5" s="123"/>
      <c r="K5" s="118"/>
      <c r="L5" s="134">
        <f>大島郡２・奄美市２!$L$5:$M$7</f>
        <v>0</v>
      </c>
      <c r="M5" s="135"/>
      <c r="N5" s="49"/>
      <c r="O5" s="118"/>
      <c r="P5" s="118"/>
      <c r="Q5" s="132"/>
    </row>
    <row r="6" spans="1:17" s="48" customFormat="1" ht="12.75" customHeight="1" x14ac:dyDescent="0.2">
      <c r="A6" s="117"/>
      <c r="B6" s="118"/>
      <c r="C6" s="118"/>
      <c r="D6" s="118"/>
      <c r="E6" s="118"/>
      <c r="F6" s="118"/>
      <c r="G6" s="118"/>
      <c r="H6" s="124"/>
      <c r="I6" s="125"/>
      <c r="J6" s="126"/>
      <c r="K6" s="118"/>
      <c r="L6" s="136"/>
      <c r="M6" s="137"/>
      <c r="N6" s="126" t="s">
        <v>128</v>
      </c>
      <c r="O6" s="118"/>
      <c r="P6" s="118"/>
      <c r="Q6" s="132"/>
    </row>
    <row r="7" spans="1:17" s="48" customFormat="1" ht="12.75" customHeight="1" thickBot="1" x14ac:dyDescent="0.25">
      <c r="A7" s="119"/>
      <c r="B7" s="120"/>
      <c r="C7" s="120"/>
      <c r="D7" s="120"/>
      <c r="E7" s="120"/>
      <c r="F7" s="120"/>
      <c r="G7" s="120"/>
      <c r="H7" s="127"/>
      <c r="I7" s="128"/>
      <c r="J7" s="129"/>
      <c r="K7" s="120"/>
      <c r="L7" s="138"/>
      <c r="M7" s="139"/>
      <c r="N7" s="129"/>
      <c r="O7" s="120"/>
      <c r="P7" s="120"/>
      <c r="Q7" s="133"/>
    </row>
    <row r="8" spans="1:17" ht="8.15" customHeight="1" x14ac:dyDescent="0.2"/>
    <row r="9" spans="1:17" ht="13" customHeight="1" x14ac:dyDescent="0.2">
      <c r="A9" s="2"/>
      <c r="B9" s="31" t="s">
        <v>56</v>
      </c>
      <c r="C9" s="114" t="s">
        <v>31</v>
      </c>
      <c r="D9" s="114"/>
      <c r="E9" s="114"/>
      <c r="F9" s="114" t="s">
        <v>32</v>
      </c>
      <c r="G9" s="114"/>
      <c r="H9" s="114"/>
      <c r="I9" s="114" t="s">
        <v>33</v>
      </c>
      <c r="J9" s="114"/>
      <c r="K9" s="114"/>
      <c r="L9" s="114" t="s">
        <v>41</v>
      </c>
      <c r="M9" s="114"/>
      <c r="N9" s="114"/>
      <c r="O9" s="114" t="s">
        <v>155</v>
      </c>
      <c r="P9" s="114"/>
      <c r="Q9" s="114"/>
    </row>
    <row r="10" spans="1:17" ht="13" customHeight="1" x14ac:dyDescent="0.2">
      <c r="A10" s="3"/>
      <c r="C10" s="114" t="s">
        <v>42</v>
      </c>
      <c r="D10" s="114"/>
      <c r="E10" s="114"/>
      <c r="F10" s="114" t="s">
        <v>43</v>
      </c>
      <c r="G10" s="114"/>
      <c r="H10" s="114"/>
      <c r="I10" s="114" t="s">
        <v>44</v>
      </c>
      <c r="J10" s="114"/>
      <c r="K10" s="114"/>
      <c r="L10" s="114" t="s">
        <v>37</v>
      </c>
      <c r="M10" s="114"/>
      <c r="N10" s="114"/>
      <c r="O10" s="114" t="s">
        <v>156</v>
      </c>
      <c r="P10" s="114"/>
      <c r="Q10" s="114"/>
    </row>
    <row r="11" spans="1:17" ht="13" customHeight="1" x14ac:dyDescent="0.2">
      <c r="A11" s="4" t="s">
        <v>45</v>
      </c>
      <c r="B11" s="20"/>
      <c r="C11" s="58" t="s">
        <v>46</v>
      </c>
      <c r="D11" s="22" t="s">
        <v>119</v>
      </c>
      <c r="E11" s="5" t="s">
        <v>39</v>
      </c>
      <c r="F11" s="5" t="s">
        <v>46</v>
      </c>
      <c r="G11" s="22" t="s">
        <v>119</v>
      </c>
      <c r="H11" s="5" t="s">
        <v>39</v>
      </c>
      <c r="I11" s="5" t="s">
        <v>46</v>
      </c>
      <c r="J11" s="22" t="s">
        <v>119</v>
      </c>
      <c r="K11" s="5" t="s">
        <v>39</v>
      </c>
      <c r="L11" s="5" t="s">
        <v>46</v>
      </c>
      <c r="M11" s="22" t="s">
        <v>119</v>
      </c>
      <c r="N11" s="5" t="s">
        <v>39</v>
      </c>
      <c r="O11" s="5" t="s">
        <v>46</v>
      </c>
      <c r="P11" s="22" t="s">
        <v>119</v>
      </c>
      <c r="Q11" s="5" t="s">
        <v>39</v>
      </c>
    </row>
    <row r="12" spans="1:17" ht="12" customHeight="1" x14ac:dyDescent="0.2">
      <c r="A12" s="15" t="s">
        <v>95</v>
      </c>
      <c r="B12" s="32">
        <v>10</v>
      </c>
      <c r="C12" s="55"/>
      <c r="D12" s="6"/>
      <c r="E12" s="6"/>
      <c r="F12" s="6"/>
      <c r="G12" s="6"/>
      <c r="H12" s="6"/>
      <c r="I12" s="6"/>
      <c r="J12" s="6"/>
      <c r="K12" s="6"/>
      <c r="L12" s="6"/>
      <c r="M12" s="6"/>
      <c r="N12" s="6"/>
      <c r="O12" s="6"/>
      <c r="P12" s="6"/>
      <c r="Q12" s="6"/>
    </row>
    <row r="13" spans="1:17" ht="12" customHeight="1" x14ac:dyDescent="0.2">
      <c r="A13" s="3" t="s">
        <v>48</v>
      </c>
      <c r="B13" s="28"/>
      <c r="C13" s="55" t="s">
        <v>495</v>
      </c>
      <c r="D13" s="6">
        <v>30</v>
      </c>
      <c r="E13" s="6"/>
      <c r="F13" s="6" t="s">
        <v>496</v>
      </c>
      <c r="G13" s="6">
        <v>20</v>
      </c>
      <c r="H13" s="6"/>
      <c r="I13" s="6" t="s">
        <v>248</v>
      </c>
      <c r="J13" s="7">
        <v>20</v>
      </c>
      <c r="K13" s="7"/>
      <c r="L13" s="6" t="s">
        <v>497</v>
      </c>
      <c r="M13" s="91">
        <v>2060</v>
      </c>
      <c r="N13" s="6"/>
      <c r="O13" s="6" t="s">
        <v>497</v>
      </c>
      <c r="P13" s="6">
        <v>30</v>
      </c>
      <c r="Q13" s="6"/>
    </row>
    <row r="14" spans="1:17" ht="12" customHeight="1" x14ac:dyDescent="0.2">
      <c r="A14" s="3"/>
      <c r="B14" s="28"/>
      <c r="C14" s="55" t="s">
        <v>498</v>
      </c>
      <c r="D14" s="6">
        <v>20</v>
      </c>
      <c r="E14" s="6"/>
      <c r="F14" s="6" t="s">
        <v>495</v>
      </c>
      <c r="G14" s="6">
        <v>40</v>
      </c>
      <c r="H14" s="6"/>
      <c r="I14" s="6" t="s">
        <v>249</v>
      </c>
      <c r="J14" s="7">
        <v>10</v>
      </c>
      <c r="K14" s="7"/>
      <c r="L14" s="6" t="s">
        <v>499</v>
      </c>
      <c r="M14" s="91">
        <v>1040</v>
      </c>
      <c r="N14" s="6"/>
      <c r="O14" s="6" t="s">
        <v>499</v>
      </c>
      <c r="P14" s="6">
        <v>20</v>
      </c>
      <c r="Q14" s="6"/>
    </row>
    <row r="15" spans="1:17" ht="12" customHeight="1" x14ac:dyDescent="0.2">
      <c r="A15" s="3"/>
      <c r="B15" s="28"/>
      <c r="C15" s="55" t="s">
        <v>500</v>
      </c>
      <c r="D15" s="6">
        <v>20</v>
      </c>
      <c r="E15" s="6"/>
      <c r="F15" s="6" t="s">
        <v>500</v>
      </c>
      <c r="G15" s="6">
        <v>10</v>
      </c>
      <c r="H15" s="6"/>
      <c r="I15" s="6"/>
      <c r="J15" s="6"/>
      <c r="K15" s="6"/>
      <c r="L15" s="6"/>
      <c r="M15" s="6"/>
      <c r="N15" s="6"/>
      <c r="O15" s="6"/>
      <c r="P15" s="6"/>
      <c r="Q15" s="6"/>
    </row>
    <row r="16" spans="1:17" ht="12" customHeight="1" x14ac:dyDescent="0.2">
      <c r="A16" s="3"/>
      <c r="B16" s="28"/>
      <c r="C16" s="55"/>
      <c r="D16" s="6"/>
      <c r="E16" s="6"/>
      <c r="F16" s="6"/>
      <c r="G16" s="6"/>
      <c r="H16" s="6"/>
      <c r="I16" s="6"/>
      <c r="J16" s="6"/>
      <c r="K16" s="6"/>
      <c r="L16" s="6"/>
      <c r="M16" s="6"/>
      <c r="N16" s="6"/>
      <c r="O16" s="6"/>
      <c r="P16" s="6"/>
      <c r="Q16" s="6"/>
    </row>
    <row r="17" spans="1:17" ht="12" customHeight="1" x14ac:dyDescent="0.2">
      <c r="A17" s="3"/>
      <c r="B17" s="28"/>
      <c r="C17" s="55"/>
      <c r="D17" s="6"/>
      <c r="E17" s="6"/>
      <c r="F17" s="6"/>
      <c r="G17" s="6"/>
      <c r="H17" s="6"/>
      <c r="I17" s="6"/>
      <c r="J17" s="6"/>
      <c r="K17" s="6"/>
      <c r="L17" s="6"/>
      <c r="M17" s="6"/>
      <c r="N17" s="6"/>
      <c r="O17" s="6"/>
      <c r="P17" s="6"/>
      <c r="Q17" s="6"/>
    </row>
    <row r="18" spans="1:17" ht="12" customHeight="1" x14ac:dyDescent="0.2">
      <c r="A18" s="3"/>
      <c r="B18" s="28"/>
      <c r="C18" s="55"/>
      <c r="D18" s="6"/>
      <c r="E18" s="6"/>
      <c r="F18" s="6"/>
      <c r="G18" s="6"/>
      <c r="H18" s="6"/>
      <c r="I18" s="6"/>
      <c r="J18" s="6"/>
      <c r="K18" s="6"/>
      <c r="L18" s="6"/>
      <c r="M18" s="6"/>
      <c r="N18" s="6"/>
      <c r="O18" s="6"/>
      <c r="P18" s="6"/>
      <c r="Q18" s="6"/>
    </row>
    <row r="19" spans="1:17" ht="12" customHeight="1" x14ac:dyDescent="0.2">
      <c r="A19" s="3"/>
      <c r="B19" s="28"/>
      <c r="C19" s="55"/>
      <c r="D19" s="6"/>
      <c r="E19" s="6"/>
      <c r="F19" s="7"/>
      <c r="G19" s="6"/>
      <c r="H19" s="6"/>
      <c r="I19" s="6"/>
      <c r="J19" s="6"/>
      <c r="K19" s="6"/>
      <c r="L19" s="6"/>
      <c r="M19" s="6"/>
      <c r="N19" s="6"/>
      <c r="O19" s="6"/>
      <c r="P19" s="6"/>
      <c r="Q19" s="6"/>
    </row>
    <row r="20" spans="1:17" ht="12" customHeight="1" x14ac:dyDescent="0.2">
      <c r="A20" s="3"/>
      <c r="B20" s="28"/>
      <c r="C20" s="55"/>
      <c r="D20" s="6"/>
      <c r="E20" s="6"/>
      <c r="F20" s="7"/>
      <c r="G20" s="6"/>
      <c r="H20" s="6"/>
      <c r="I20" s="6"/>
      <c r="J20" s="6"/>
      <c r="K20" s="6"/>
      <c r="L20" s="6"/>
      <c r="M20" s="6"/>
      <c r="N20" s="6"/>
      <c r="O20" s="6"/>
      <c r="P20" s="6"/>
      <c r="Q20" s="6"/>
    </row>
    <row r="21" spans="1:17" ht="12" customHeight="1" x14ac:dyDescent="0.2">
      <c r="A21" s="3"/>
      <c r="B21" s="28"/>
      <c r="C21" s="55"/>
      <c r="D21" s="6"/>
      <c r="E21" s="6"/>
      <c r="F21" s="6"/>
      <c r="G21" s="6"/>
      <c r="H21" s="6"/>
      <c r="I21" s="6"/>
      <c r="J21" s="6"/>
      <c r="K21" s="6"/>
      <c r="L21" s="6"/>
      <c r="M21" s="6"/>
      <c r="N21" s="6"/>
      <c r="O21" s="6"/>
      <c r="P21" s="6"/>
      <c r="Q21" s="6"/>
    </row>
    <row r="22" spans="1:17" ht="12" customHeight="1" x14ac:dyDescent="0.2">
      <c r="A22" s="3"/>
      <c r="B22" s="28"/>
      <c r="C22" s="55"/>
      <c r="D22" s="6"/>
      <c r="E22" s="6"/>
      <c r="F22" s="6"/>
      <c r="G22" s="6"/>
      <c r="H22" s="6"/>
      <c r="I22" s="6"/>
      <c r="J22" s="6"/>
      <c r="K22" s="6"/>
      <c r="L22" s="6"/>
      <c r="M22" s="6"/>
      <c r="N22" s="6"/>
      <c r="O22" s="6"/>
      <c r="P22" s="6"/>
      <c r="Q22" s="6"/>
    </row>
    <row r="23" spans="1:17" ht="12" customHeight="1" x14ac:dyDescent="0.2">
      <c r="A23" s="3"/>
      <c r="B23" s="28"/>
      <c r="C23" s="55"/>
      <c r="D23" s="6"/>
      <c r="E23" s="6"/>
      <c r="F23" s="7"/>
      <c r="G23" s="6"/>
      <c r="H23" s="6"/>
      <c r="I23" s="6"/>
      <c r="J23" s="6"/>
      <c r="K23" s="6"/>
      <c r="L23" s="6"/>
      <c r="M23" s="6"/>
      <c r="N23" s="6"/>
      <c r="O23" s="6"/>
      <c r="P23" s="6"/>
      <c r="Q23" s="6"/>
    </row>
    <row r="24" spans="1:17" ht="12" customHeight="1" x14ac:dyDescent="0.2">
      <c r="A24" s="3"/>
      <c r="B24" s="28"/>
      <c r="C24" s="55"/>
      <c r="D24" s="6"/>
      <c r="E24" s="6"/>
      <c r="F24" s="7"/>
      <c r="G24" s="6"/>
      <c r="H24" s="6"/>
      <c r="I24" s="6"/>
      <c r="J24" s="6"/>
      <c r="K24" s="6"/>
      <c r="L24" s="6"/>
      <c r="M24" s="6"/>
      <c r="N24" s="6"/>
      <c r="O24" s="6"/>
      <c r="P24" s="6"/>
      <c r="Q24" s="6"/>
    </row>
    <row r="25" spans="1:17" ht="12" customHeight="1" x14ac:dyDescent="0.2">
      <c r="A25" s="3"/>
      <c r="B25" s="28"/>
      <c r="C25" s="55"/>
      <c r="D25" s="6"/>
      <c r="E25" s="6"/>
      <c r="F25" s="6"/>
      <c r="G25" s="6"/>
      <c r="H25" s="6"/>
      <c r="I25" s="6"/>
      <c r="J25" s="7"/>
      <c r="K25" s="7"/>
      <c r="L25" s="6"/>
      <c r="M25" s="6"/>
      <c r="N25" s="6"/>
      <c r="O25" s="6"/>
      <c r="P25" s="6"/>
      <c r="Q25" s="6"/>
    </row>
    <row r="26" spans="1:17" ht="12" customHeight="1" x14ac:dyDescent="0.2">
      <c r="A26" s="3"/>
      <c r="B26" s="28"/>
      <c r="C26" s="55"/>
      <c r="D26" s="6"/>
      <c r="E26" s="6"/>
      <c r="F26" s="7"/>
      <c r="G26" s="6"/>
      <c r="H26" s="6"/>
      <c r="I26" s="6"/>
      <c r="J26" s="6"/>
      <c r="K26" s="6"/>
      <c r="L26" s="6"/>
      <c r="M26" s="6"/>
      <c r="N26" s="6"/>
      <c r="O26" s="6"/>
      <c r="P26" s="6"/>
      <c r="Q26" s="6"/>
    </row>
    <row r="27" spans="1:17" ht="12" customHeight="1" x14ac:dyDescent="0.2">
      <c r="A27" s="3"/>
      <c r="B27" s="28"/>
      <c r="C27" s="55"/>
      <c r="D27" s="6"/>
      <c r="E27" s="6"/>
      <c r="F27" s="7"/>
      <c r="G27" s="6"/>
      <c r="H27" s="6"/>
      <c r="I27" s="6"/>
      <c r="J27" s="6"/>
      <c r="K27" s="6"/>
      <c r="L27" s="6"/>
      <c r="M27" s="6"/>
      <c r="N27" s="6"/>
      <c r="O27" s="6"/>
      <c r="P27" s="6"/>
      <c r="Q27" s="6"/>
    </row>
    <row r="28" spans="1:17" ht="12" customHeight="1" x14ac:dyDescent="0.2">
      <c r="A28" s="3"/>
      <c r="B28" s="28"/>
      <c r="C28" s="55"/>
      <c r="D28" s="6"/>
      <c r="E28" s="6"/>
      <c r="F28" s="6"/>
      <c r="G28" s="6"/>
      <c r="H28" s="6"/>
      <c r="I28" s="6"/>
      <c r="J28" s="6"/>
      <c r="K28" s="6"/>
      <c r="L28" s="6"/>
      <c r="M28" s="6"/>
      <c r="N28" s="6"/>
      <c r="O28" s="6"/>
      <c r="P28" s="6"/>
      <c r="Q28" s="6"/>
    </row>
    <row r="29" spans="1:17" ht="12" customHeight="1" x14ac:dyDescent="0.2">
      <c r="A29" s="3"/>
      <c r="B29" s="28"/>
      <c r="C29" s="55"/>
      <c r="D29" s="6"/>
      <c r="E29" s="6"/>
      <c r="F29" s="6"/>
      <c r="G29" s="6"/>
      <c r="H29" s="6"/>
      <c r="I29" s="6"/>
      <c r="J29" s="6"/>
      <c r="K29" s="6"/>
      <c r="L29" s="6"/>
      <c r="M29" s="6"/>
      <c r="N29" s="6"/>
      <c r="O29" s="6"/>
      <c r="P29" s="6"/>
      <c r="Q29" s="6"/>
    </row>
    <row r="30" spans="1:17" ht="12" customHeight="1" x14ac:dyDescent="0.2">
      <c r="A30" s="3"/>
      <c r="B30" s="28"/>
      <c r="C30" s="55"/>
      <c r="D30" s="6"/>
      <c r="E30" s="6"/>
      <c r="F30" s="6"/>
      <c r="G30" s="6"/>
      <c r="H30" s="6"/>
      <c r="I30" s="6"/>
      <c r="J30" s="6"/>
      <c r="K30" s="6"/>
      <c r="L30" s="6"/>
      <c r="M30" s="6"/>
      <c r="N30" s="6"/>
      <c r="O30" s="6"/>
      <c r="P30" s="6"/>
      <c r="Q30" s="6"/>
    </row>
    <row r="31" spans="1:17" ht="12" customHeight="1" x14ac:dyDescent="0.2">
      <c r="A31" s="3"/>
      <c r="B31" s="28"/>
      <c r="C31" s="55"/>
      <c r="D31" s="6"/>
      <c r="E31" s="6"/>
      <c r="F31" s="6"/>
      <c r="G31" s="6"/>
      <c r="H31" s="6"/>
      <c r="I31" s="6"/>
      <c r="J31" s="6"/>
      <c r="K31" s="6"/>
      <c r="L31" s="6"/>
      <c r="M31" s="6"/>
      <c r="N31" s="6"/>
      <c r="O31" s="6"/>
      <c r="P31" s="6"/>
      <c r="Q31" s="6"/>
    </row>
    <row r="32" spans="1:17" ht="12" customHeight="1" x14ac:dyDescent="0.2">
      <c r="A32" s="3"/>
      <c r="B32" s="28"/>
      <c r="C32" s="55"/>
      <c r="D32" s="6"/>
      <c r="E32" s="6"/>
      <c r="F32" s="6"/>
      <c r="G32" s="6"/>
      <c r="H32" s="6"/>
      <c r="I32" s="6"/>
      <c r="J32" s="6"/>
      <c r="K32" s="6"/>
      <c r="L32" s="6"/>
      <c r="M32" s="6"/>
      <c r="N32" s="6"/>
      <c r="O32" s="6"/>
      <c r="P32" s="6"/>
      <c r="Q32" s="6"/>
    </row>
    <row r="33" spans="1:17" ht="12" customHeight="1" x14ac:dyDescent="0.2">
      <c r="A33" s="3"/>
      <c r="B33" s="28"/>
      <c r="C33" s="55"/>
      <c r="D33" s="6"/>
      <c r="E33" s="6"/>
      <c r="F33" s="6"/>
      <c r="G33" s="6"/>
      <c r="H33" s="6"/>
      <c r="I33" s="6"/>
      <c r="J33" s="6"/>
      <c r="K33" s="6"/>
      <c r="L33" s="6"/>
      <c r="M33" s="6"/>
      <c r="N33" s="6"/>
      <c r="O33" s="6"/>
      <c r="P33" s="6"/>
      <c r="Q33" s="6"/>
    </row>
    <row r="34" spans="1:17" ht="12" customHeight="1" x14ac:dyDescent="0.2">
      <c r="A34" s="3"/>
      <c r="B34" s="28"/>
      <c r="C34" s="55"/>
      <c r="D34" s="6"/>
      <c r="E34" s="6"/>
      <c r="F34" s="6"/>
      <c r="G34" s="6"/>
      <c r="H34" s="6"/>
      <c r="I34" s="6"/>
      <c r="J34" s="6"/>
      <c r="K34" s="6"/>
      <c r="L34" s="6"/>
      <c r="M34" s="6"/>
      <c r="N34" s="6"/>
      <c r="O34" s="6"/>
      <c r="P34" s="6"/>
      <c r="Q34" s="6"/>
    </row>
    <row r="35" spans="1:17" ht="12" customHeight="1" x14ac:dyDescent="0.2">
      <c r="A35" s="50" t="s">
        <v>135</v>
      </c>
      <c r="B35" s="51">
        <f>D37+G37+J37+M37+P37</f>
        <v>3320</v>
      </c>
      <c r="C35" s="55"/>
      <c r="D35" s="6"/>
      <c r="E35" s="6"/>
      <c r="F35" s="6"/>
      <c r="G35" s="6"/>
      <c r="H35" s="6"/>
      <c r="I35" s="6"/>
      <c r="J35" s="6"/>
      <c r="K35" s="6"/>
      <c r="L35" s="6"/>
      <c r="M35" s="6"/>
      <c r="N35" s="6"/>
      <c r="O35" s="6"/>
      <c r="P35" s="6"/>
      <c r="Q35" s="6"/>
    </row>
    <row r="36" spans="1:17" ht="12" customHeight="1" x14ac:dyDescent="0.2">
      <c r="A36" s="52"/>
      <c r="B36" s="51"/>
      <c r="C36" s="55"/>
      <c r="D36" s="6"/>
      <c r="E36" s="6"/>
      <c r="F36" s="6"/>
      <c r="G36" s="6"/>
      <c r="H36" s="6"/>
      <c r="I36" s="6"/>
      <c r="J36" s="6"/>
      <c r="K36" s="6"/>
      <c r="L36" s="6"/>
      <c r="M36" s="6"/>
      <c r="N36" s="6"/>
      <c r="O36" s="6"/>
      <c r="P36" s="6"/>
      <c r="Q36" s="6"/>
    </row>
    <row r="37" spans="1:17" ht="12" customHeight="1" thickBot="1" x14ac:dyDescent="0.25">
      <c r="A37" s="53" t="s">
        <v>136</v>
      </c>
      <c r="B37" s="54">
        <f>E37+H37+K37+N37+Q37</f>
        <v>0</v>
      </c>
      <c r="C37" s="59" t="s">
        <v>40</v>
      </c>
      <c r="D37" s="9">
        <f>SUM(D12:D36)</f>
        <v>70</v>
      </c>
      <c r="E37" s="9">
        <f>SUM(E12:E36)</f>
        <v>0</v>
      </c>
      <c r="F37" s="8" t="s">
        <v>40</v>
      </c>
      <c r="G37" s="9">
        <f>SUM(G12:G36)</f>
        <v>70</v>
      </c>
      <c r="H37" s="9">
        <f>SUM(H12:H36)</f>
        <v>0</v>
      </c>
      <c r="I37" s="8" t="s">
        <v>40</v>
      </c>
      <c r="J37" s="9">
        <f>SUM(J12:J36)</f>
        <v>30</v>
      </c>
      <c r="K37" s="9">
        <f>SUM(K12:K36)</f>
        <v>0</v>
      </c>
      <c r="L37" s="8" t="s">
        <v>40</v>
      </c>
      <c r="M37" s="9">
        <f>SUM(M12:M36)</f>
        <v>3100</v>
      </c>
      <c r="N37" s="9">
        <f>SUM(N12:N36)</f>
        <v>0</v>
      </c>
      <c r="O37" s="8" t="s">
        <v>40</v>
      </c>
      <c r="P37" s="9">
        <f>SUM(P12:P36)</f>
        <v>50</v>
      </c>
      <c r="Q37" s="9">
        <f>SUM(Q12:Q36)</f>
        <v>0</v>
      </c>
    </row>
    <row r="38" spans="1:17" ht="12" customHeight="1" x14ac:dyDescent="0.2">
      <c r="A38" s="3"/>
      <c r="B38" s="28"/>
      <c r="C38" s="44"/>
      <c r="D38" s="10"/>
      <c r="E38" s="10"/>
      <c r="F38" s="10"/>
      <c r="G38" s="10"/>
      <c r="H38" s="10"/>
      <c r="I38" s="10"/>
      <c r="J38" s="10"/>
      <c r="K38" s="10"/>
      <c r="L38" s="10"/>
      <c r="M38" s="10"/>
      <c r="N38" s="10"/>
      <c r="O38" s="10"/>
      <c r="P38" s="10"/>
      <c r="Q38" s="10"/>
    </row>
    <row r="39" spans="1:17" ht="12" customHeight="1" x14ac:dyDescent="0.2">
      <c r="A39" s="3" t="s">
        <v>96</v>
      </c>
      <c r="B39" s="28">
        <v>11</v>
      </c>
      <c r="C39" s="55" t="s">
        <v>501</v>
      </c>
      <c r="D39" s="6">
        <v>660</v>
      </c>
      <c r="E39" s="6"/>
      <c r="F39" s="6" t="s">
        <v>501</v>
      </c>
      <c r="G39" s="6">
        <v>50</v>
      </c>
      <c r="H39" s="6"/>
      <c r="I39" s="6" t="s">
        <v>250</v>
      </c>
      <c r="J39" s="7">
        <v>30</v>
      </c>
      <c r="K39" s="7"/>
      <c r="L39" s="6" t="s">
        <v>501</v>
      </c>
      <c r="M39" s="91">
        <v>1720</v>
      </c>
      <c r="N39" s="6"/>
      <c r="O39" s="6" t="s">
        <v>501</v>
      </c>
      <c r="P39" s="6">
        <v>60</v>
      </c>
      <c r="Q39" s="6"/>
    </row>
    <row r="40" spans="1:17" ht="12" customHeight="1" x14ac:dyDescent="0.2">
      <c r="A40" s="3" t="s">
        <v>75</v>
      </c>
      <c r="B40" s="28"/>
      <c r="C40" s="55"/>
      <c r="D40" s="6"/>
      <c r="E40" s="6"/>
      <c r="F40" s="6" t="s">
        <v>502</v>
      </c>
      <c r="G40" s="6">
        <v>10</v>
      </c>
      <c r="H40" s="6"/>
      <c r="I40" s="6"/>
      <c r="J40" s="7"/>
      <c r="K40" s="7"/>
      <c r="L40" s="6" t="s">
        <v>503</v>
      </c>
      <c r="M40" s="6">
        <v>670</v>
      </c>
      <c r="N40" s="6"/>
      <c r="O40" s="6" t="s">
        <v>503</v>
      </c>
      <c r="P40" s="6">
        <v>10</v>
      </c>
      <c r="Q40" s="6"/>
    </row>
    <row r="41" spans="1:17" ht="12" customHeight="1" x14ac:dyDescent="0.2">
      <c r="A41" s="16"/>
      <c r="B41" s="33"/>
      <c r="C41" s="55"/>
      <c r="D41" s="6"/>
      <c r="E41" s="6"/>
      <c r="F41" s="6"/>
      <c r="G41" s="6"/>
      <c r="H41" s="6"/>
      <c r="I41" s="6"/>
      <c r="J41" s="6"/>
      <c r="K41" s="6"/>
      <c r="L41" s="6"/>
      <c r="M41" s="6"/>
      <c r="N41" s="6"/>
      <c r="O41" s="6"/>
      <c r="P41" s="6"/>
      <c r="Q41" s="6"/>
    </row>
    <row r="42" spans="1:17" ht="12" customHeight="1" x14ac:dyDescent="0.2">
      <c r="A42" s="3"/>
      <c r="B42" s="28"/>
      <c r="C42" s="55"/>
      <c r="D42" s="6"/>
      <c r="E42" s="6"/>
      <c r="F42" s="6"/>
      <c r="G42" s="6"/>
      <c r="H42" s="6"/>
      <c r="I42" s="6"/>
      <c r="J42" s="6"/>
      <c r="K42" s="6"/>
      <c r="L42" s="6"/>
      <c r="M42" s="6"/>
      <c r="N42" s="6"/>
      <c r="O42" s="6"/>
      <c r="P42" s="6"/>
      <c r="Q42" s="6"/>
    </row>
    <row r="43" spans="1:17" ht="12" customHeight="1" x14ac:dyDescent="0.2">
      <c r="A43" s="3"/>
      <c r="B43" s="28"/>
      <c r="C43" s="55"/>
      <c r="D43" s="6"/>
      <c r="E43" s="6"/>
      <c r="F43" s="6"/>
      <c r="G43" s="6"/>
      <c r="H43" s="6"/>
      <c r="I43" s="6"/>
      <c r="J43" s="6"/>
      <c r="K43" s="6"/>
      <c r="L43" s="6"/>
      <c r="M43" s="6"/>
      <c r="N43" s="6"/>
      <c r="O43" s="6"/>
      <c r="P43" s="6"/>
      <c r="Q43" s="6"/>
    </row>
    <row r="44" spans="1:17" ht="12" customHeight="1" x14ac:dyDescent="0.2">
      <c r="A44" s="3"/>
      <c r="B44" s="28"/>
      <c r="C44" s="55"/>
      <c r="D44" s="6"/>
      <c r="E44" s="6"/>
      <c r="F44" s="6"/>
      <c r="G44" s="6"/>
      <c r="H44" s="6"/>
      <c r="I44" s="6"/>
      <c r="J44" s="6"/>
      <c r="K44" s="6"/>
      <c r="L44" s="6"/>
      <c r="M44" s="6"/>
      <c r="N44" s="6"/>
      <c r="O44" s="6"/>
      <c r="P44" s="6"/>
      <c r="Q44" s="6"/>
    </row>
    <row r="45" spans="1:17" ht="12" customHeight="1" x14ac:dyDescent="0.2">
      <c r="A45" s="3"/>
      <c r="B45" s="28"/>
      <c r="C45" s="55"/>
      <c r="D45" s="6"/>
      <c r="E45" s="6"/>
      <c r="F45" s="6"/>
      <c r="G45" s="6"/>
      <c r="H45" s="6"/>
      <c r="I45" s="6"/>
      <c r="J45" s="6"/>
      <c r="K45" s="6"/>
      <c r="L45" s="6"/>
      <c r="M45" s="6"/>
      <c r="N45" s="6"/>
      <c r="O45" s="6"/>
      <c r="P45" s="6"/>
      <c r="Q45" s="6"/>
    </row>
    <row r="46" spans="1:17" ht="12" customHeight="1" x14ac:dyDescent="0.2">
      <c r="A46" s="3"/>
      <c r="B46" s="28"/>
      <c r="C46" s="55"/>
      <c r="D46" s="6"/>
      <c r="E46" s="6"/>
      <c r="F46" s="6"/>
      <c r="G46" s="6"/>
      <c r="H46" s="6"/>
      <c r="I46" s="6"/>
      <c r="J46" s="6"/>
      <c r="K46" s="6"/>
      <c r="L46" s="6"/>
      <c r="M46" s="6"/>
      <c r="N46" s="6"/>
      <c r="O46" s="6"/>
      <c r="P46" s="6"/>
      <c r="Q46" s="6"/>
    </row>
    <row r="47" spans="1:17" ht="12" customHeight="1" x14ac:dyDescent="0.2">
      <c r="A47" s="3"/>
      <c r="B47" s="28"/>
      <c r="C47" s="55"/>
      <c r="D47" s="6"/>
      <c r="E47" s="6"/>
      <c r="F47" s="6"/>
      <c r="G47" s="6"/>
      <c r="H47" s="6"/>
      <c r="I47" s="6"/>
      <c r="J47" s="6"/>
      <c r="K47" s="6"/>
      <c r="L47" s="6"/>
      <c r="M47" s="6"/>
      <c r="N47" s="6"/>
      <c r="O47" s="6"/>
      <c r="P47" s="6"/>
      <c r="Q47" s="6"/>
    </row>
    <row r="48" spans="1:17" ht="12" customHeight="1" x14ac:dyDescent="0.2">
      <c r="A48" s="3"/>
      <c r="B48" s="28"/>
      <c r="C48" s="55"/>
      <c r="D48" s="6"/>
      <c r="E48" s="6"/>
      <c r="F48" s="6"/>
      <c r="G48" s="6"/>
      <c r="H48" s="6"/>
      <c r="I48" s="6"/>
      <c r="J48" s="6"/>
      <c r="K48" s="6"/>
      <c r="L48" s="6"/>
      <c r="M48" s="6"/>
      <c r="N48" s="6"/>
      <c r="O48" s="6"/>
      <c r="P48" s="6"/>
      <c r="Q48" s="6"/>
    </row>
    <row r="49" spans="1:17" ht="12" customHeight="1" x14ac:dyDescent="0.2">
      <c r="A49" s="3"/>
      <c r="B49" s="28"/>
      <c r="C49" s="55"/>
      <c r="D49" s="6"/>
      <c r="E49" s="6"/>
      <c r="F49" s="6"/>
      <c r="G49" s="6"/>
      <c r="H49" s="6"/>
      <c r="I49" s="6"/>
      <c r="J49" s="6"/>
      <c r="K49" s="6"/>
      <c r="L49" s="6"/>
      <c r="M49" s="6"/>
      <c r="N49" s="6"/>
      <c r="O49" s="6"/>
      <c r="P49" s="6"/>
      <c r="Q49" s="6"/>
    </row>
    <row r="50" spans="1:17" ht="12" customHeight="1" x14ac:dyDescent="0.2">
      <c r="A50" s="3"/>
      <c r="B50" s="28"/>
      <c r="C50" s="55"/>
      <c r="D50" s="6"/>
      <c r="E50" s="6"/>
      <c r="F50" s="6"/>
      <c r="G50" s="6"/>
      <c r="H50" s="6"/>
      <c r="I50" s="6"/>
      <c r="J50" s="6"/>
      <c r="K50" s="6"/>
      <c r="L50" s="6"/>
      <c r="M50" s="6"/>
      <c r="N50" s="6"/>
      <c r="O50" s="6"/>
      <c r="P50" s="6"/>
      <c r="Q50" s="6"/>
    </row>
    <row r="51" spans="1:17" ht="12" customHeight="1" x14ac:dyDescent="0.2">
      <c r="A51" s="3"/>
      <c r="B51" s="28"/>
      <c r="C51" s="55"/>
      <c r="D51" s="6"/>
      <c r="E51" s="6"/>
      <c r="F51" s="6"/>
      <c r="G51" s="6"/>
      <c r="H51" s="6"/>
      <c r="I51" s="6"/>
      <c r="J51" s="6"/>
      <c r="K51" s="6"/>
      <c r="L51" s="6"/>
      <c r="M51" s="6"/>
      <c r="N51" s="6"/>
      <c r="O51" s="6"/>
      <c r="P51" s="6"/>
      <c r="Q51" s="6"/>
    </row>
    <row r="52" spans="1:17" ht="12" customHeight="1" x14ac:dyDescent="0.2">
      <c r="A52" s="3"/>
      <c r="B52" s="28"/>
      <c r="C52" s="55"/>
      <c r="D52" s="6"/>
      <c r="E52" s="6"/>
      <c r="F52" s="6"/>
      <c r="G52" s="6"/>
      <c r="H52" s="6"/>
      <c r="I52" s="6"/>
      <c r="J52" s="6"/>
      <c r="K52" s="6"/>
      <c r="L52" s="6"/>
      <c r="M52" s="6"/>
      <c r="N52" s="6"/>
      <c r="O52" s="6"/>
      <c r="P52" s="6"/>
      <c r="Q52" s="6"/>
    </row>
    <row r="53" spans="1:17" ht="12" customHeight="1" x14ac:dyDescent="0.2">
      <c r="A53" s="3"/>
      <c r="B53" s="28"/>
      <c r="C53" s="55"/>
      <c r="D53" s="6"/>
      <c r="E53" s="6"/>
      <c r="F53" s="6"/>
      <c r="G53" s="6"/>
      <c r="H53" s="6"/>
      <c r="I53" s="6"/>
      <c r="J53" s="6"/>
      <c r="K53" s="6"/>
      <c r="L53" s="6"/>
      <c r="M53" s="6"/>
      <c r="N53" s="6"/>
      <c r="O53" s="6"/>
      <c r="P53" s="6"/>
      <c r="Q53" s="6"/>
    </row>
    <row r="54" spans="1:17" ht="12" customHeight="1" x14ac:dyDescent="0.2">
      <c r="A54" s="3"/>
      <c r="B54" s="28"/>
      <c r="C54" s="55"/>
      <c r="D54" s="6"/>
      <c r="E54" s="6"/>
      <c r="F54" s="6"/>
      <c r="G54" s="6"/>
      <c r="H54" s="6"/>
      <c r="I54" s="6"/>
      <c r="J54" s="6"/>
      <c r="K54" s="6"/>
      <c r="L54" s="6"/>
      <c r="M54" s="6"/>
      <c r="N54" s="6"/>
      <c r="O54" s="6"/>
      <c r="P54" s="6"/>
      <c r="Q54" s="6"/>
    </row>
    <row r="55" spans="1:17" ht="12" customHeight="1" x14ac:dyDescent="0.2">
      <c r="A55" s="50" t="s">
        <v>135</v>
      </c>
      <c r="B55" s="51">
        <f>D57+G57+J57+M57+P57</f>
        <v>3210</v>
      </c>
      <c r="C55" s="55"/>
      <c r="D55" s="6"/>
      <c r="E55" s="6"/>
      <c r="F55" s="6"/>
      <c r="G55" s="6"/>
      <c r="H55" s="6"/>
      <c r="I55" s="6"/>
      <c r="J55" s="6"/>
      <c r="K55" s="6"/>
      <c r="L55" s="6"/>
      <c r="M55" s="6"/>
      <c r="N55" s="6"/>
      <c r="O55" s="6"/>
      <c r="P55" s="6"/>
      <c r="Q55" s="6"/>
    </row>
    <row r="56" spans="1:17" ht="12" customHeight="1" x14ac:dyDescent="0.2">
      <c r="A56" s="52"/>
      <c r="B56" s="51"/>
      <c r="C56" s="55"/>
      <c r="D56" s="6"/>
      <c r="E56" s="6"/>
      <c r="F56" s="6"/>
      <c r="G56" s="6"/>
      <c r="H56" s="6"/>
      <c r="I56" s="6"/>
      <c r="J56" s="6"/>
      <c r="K56" s="6"/>
      <c r="L56" s="6"/>
      <c r="M56" s="6"/>
      <c r="N56" s="6"/>
      <c r="O56" s="6"/>
      <c r="P56" s="6"/>
      <c r="Q56" s="6"/>
    </row>
    <row r="57" spans="1:17" ht="12" customHeight="1" thickBot="1" x14ac:dyDescent="0.25">
      <c r="A57" s="53" t="s">
        <v>136</v>
      </c>
      <c r="B57" s="54">
        <f>E57+H57+K57+N57+Q57</f>
        <v>0</v>
      </c>
      <c r="C57" s="59" t="s">
        <v>40</v>
      </c>
      <c r="D57" s="9">
        <f>SUM(D39:D56)</f>
        <v>660</v>
      </c>
      <c r="E57" s="9">
        <f>SUM(E39:E56)</f>
        <v>0</v>
      </c>
      <c r="F57" s="8" t="s">
        <v>40</v>
      </c>
      <c r="G57" s="9">
        <f>SUM(G39:G56)</f>
        <v>60</v>
      </c>
      <c r="H57" s="9">
        <f>SUM(H39:H56)</f>
        <v>0</v>
      </c>
      <c r="I57" s="8" t="s">
        <v>40</v>
      </c>
      <c r="J57" s="9">
        <f>SUM(J39:J56)</f>
        <v>30</v>
      </c>
      <c r="K57" s="9">
        <f>SUM(K39:K56)</f>
        <v>0</v>
      </c>
      <c r="L57" s="8" t="s">
        <v>40</v>
      </c>
      <c r="M57" s="9">
        <f>SUM(M39:M56)</f>
        <v>2390</v>
      </c>
      <c r="N57" s="9">
        <f>SUM(N39:N56)</f>
        <v>0</v>
      </c>
      <c r="O57" s="8" t="s">
        <v>40</v>
      </c>
      <c r="P57" s="9">
        <f>SUM(P39:P56)</f>
        <v>70</v>
      </c>
      <c r="Q57" s="9">
        <f>SUM(Q39:Q56)</f>
        <v>0</v>
      </c>
    </row>
    <row r="58" spans="1:17" ht="12" customHeight="1" x14ac:dyDescent="0.2">
      <c r="A58" s="3"/>
      <c r="C58" s="44"/>
      <c r="D58" s="10"/>
      <c r="E58" s="10"/>
      <c r="F58" s="10"/>
      <c r="G58" s="10"/>
      <c r="H58" s="10"/>
      <c r="I58" s="10"/>
      <c r="J58" s="10"/>
      <c r="K58" s="10"/>
      <c r="L58" s="10"/>
      <c r="M58" s="10"/>
      <c r="N58" s="10"/>
      <c r="O58" s="10"/>
      <c r="P58" s="10"/>
      <c r="Q58" s="10"/>
    </row>
    <row r="59" spans="1:17" ht="12" customHeight="1" x14ac:dyDescent="0.2">
      <c r="D59" s="13"/>
      <c r="G59" s="13"/>
      <c r="J59" s="13"/>
      <c r="M59" s="13"/>
      <c r="P59" s="14"/>
    </row>
    <row r="60" spans="1:17" ht="12.65" customHeight="1" x14ac:dyDescent="0.2">
      <c r="C60" s="42" t="s">
        <v>112</v>
      </c>
    </row>
    <row r="61" spans="1:17" ht="12.65" customHeight="1" x14ac:dyDescent="0.2"/>
    <row r="62" spans="1:17" ht="12.65" customHeight="1" x14ac:dyDescent="0.2"/>
    <row r="63" spans="1:17" ht="12.65" customHeight="1" x14ac:dyDescent="0.2"/>
    <row r="64" spans="1:17" ht="12.65" customHeight="1" x14ac:dyDescent="0.2"/>
    <row r="65" ht="12.65" customHeight="1" x14ac:dyDescent="0.2"/>
    <row r="66" ht="12.65" customHeight="1" x14ac:dyDescent="0.2"/>
    <row r="67" ht="12.65" customHeight="1" x14ac:dyDescent="0.2"/>
    <row r="68" ht="12.65" customHeight="1" x14ac:dyDescent="0.2"/>
    <row r="69" ht="12.65" customHeight="1" x14ac:dyDescent="0.2"/>
    <row r="70" ht="12.65" customHeight="1" x14ac:dyDescent="0.2"/>
    <row r="71" ht="12.65" customHeight="1" x14ac:dyDescent="0.2"/>
    <row r="72" ht="12.65" customHeight="1" x14ac:dyDescent="0.2"/>
    <row r="73" ht="12.65" customHeight="1" x14ac:dyDescent="0.2"/>
    <row r="74" ht="12.65" customHeight="1" x14ac:dyDescent="0.2"/>
    <row r="75" ht="12.65" customHeight="1" x14ac:dyDescent="0.2"/>
    <row r="76" ht="12.65" customHeight="1" x14ac:dyDescent="0.2"/>
    <row r="77" ht="12.65" customHeight="1" x14ac:dyDescent="0.2"/>
    <row r="78" ht="12.65" customHeight="1" x14ac:dyDescent="0.2"/>
    <row r="79" ht="12.65" customHeight="1" x14ac:dyDescent="0.2"/>
    <row r="80" ht="12.65" customHeight="1" x14ac:dyDescent="0.2"/>
    <row r="81" ht="12.65" customHeight="1" x14ac:dyDescent="0.2"/>
    <row r="82" ht="12.65" customHeight="1" x14ac:dyDescent="0.2"/>
    <row r="83" ht="12.65" customHeight="1" x14ac:dyDescent="0.2"/>
    <row r="84" ht="12.65" customHeight="1" x14ac:dyDescent="0.2"/>
    <row r="85" ht="12.65" customHeight="1" x14ac:dyDescent="0.2"/>
    <row r="86" ht="12.65" customHeight="1" x14ac:dyDescent="0.2"/>
    <row r="87" ht="12.65" customHeight="1" x14ac:dyDescent="0.2"/>
    <row r="88" ht="12.65" customHeight="1" x14ac:dyDescent="0.2"/>
    <row r="89" ht="12.65" customHeight="1" x14ac:dyDescent="0.2"/>
    <row r="90" ht="12.65" customHeight="1" x14ac:dyDescent="0.2"/>
    <row r="91" ht="12.65" customHeight="1" x14ac:dyDescent="0.2"/>
    <row r="92" ht="12.65" customHeight="1" x14ac:dyDescent="0.2"/>
    <row r="93" ht="12.65" customHeight="1" x14ac:dyDescent="0.2"/>
    <row r="94" ht="12.65" customHeight="1" x14ac:dyDescent="0.2"/>
    <row r="95" ht="12.65" customHeight="1" x14ac:dyDescent="0.2"/>
    <row r="96" ht="12.65" customHeight="1" x14ac:dyDescent="0.2"/>
    <row r="97" ht="12.65" customHeight="1" x14ac:dyDescent="0.2"/>
    <row r="98" ht="12.65" customHeight="1" x14ac:dyDescent="0.2"/>
    <row r="99" ht="12.65" customHeight="1" x14ac:dyDescent="0.2"/>
    <row r="100" ht="12.65" customHeight="1" x14ac:dyDescent="0.2"/>
  </sheetData>
  <mergeCells count="28">
    <mergeCell ref="I10:K10"/>
    <mergeCell ref="C9:E9"/>
    <mergeCell ref="F9:H9"/>
    <mergeCell ref="I9:K9"/>
    <mergeCell ref="O4:P4"/>
    <mergeCell ref="A4:C4"/>
    <mergeCell ref="D4:E4"/>
    <mergeCell ref="D5:E7"/>
    <mergeCell ref="F5:G7"/>
    <mergeCell ref="A5:C7"/>
    <mergeCell ref="C10:E10"/>
    <mergeCell ref="F10:H10"/>
    <mergeCell ref="F1:L1"/>
    <mergeCell ref="M2:N3"/>
    <mergeCell ref="O10:Q10"/>
    <mergeCell ref="L9:N9"/>
    <mergeCell ref="O2:Q3"/>
    <mergeCell ref="O9:Q9"/>
    <mergeCell ref="L10:N10"/>
    <mergeCell ref="H5:J7"/>
    <mergeCell ref="K5:K7"/>
    <mergeCell ref="N6:N7"/>
    <mergeCell ref="L5:M7"/>
    <mergeCell ref="O5:P7"/>
    <mergeCell ref="Q5:Q7"/>
    <mergeCell ref="F4:G4"/>
    <mergeCell ref="H4:J4"/>
    <mergeCell ref="L4:N4"/>
  </mergeCells>
  <phoneticPr fontId="2"/>
  <pageMargins left="0.75" right="0.19" top="0.2" bottom="0.21" header="0.28000000000000003" footer="0.21"/>
  <pageSetup paperSize="12" firstPageNumber="5" orientation="landscape" useFirstPageNumber="1" r:id="rId1"/>
  <headerFooter alignWithMargins="0">
    <oddHeader>&amp;R&amp;"HG丸ｺﾞｼｯｸM-PRO,ﾒﾃﾞｨｳﾑ"&amp;9PAGE .  &amp;P</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CD870-3596-4FBC-88EA-7F4126C6627F}">
  <dimension ref="A1:Q100"/>
  <sheetViews>
    <sheetView showZeros="0" topLeftCell="A12" zoomScaleNormal="100" workbookViewId="0">
      <selection activeCell="T5" sqref="T5:T6"/>
    </sheetView>
  </sheetViews>
  <sheetFormatPr defaultColWidth="9" defaultRowHeight="11" x14ac:dyDescent="0.2"/>
  <cols>
    <col min="1" max="1" width="12.6328125" style="13" customWidth="1"/>
    <col min="2" max="2" width="8.6328125" style="13" customWidth="1"/>
    <col min="3" max="3" width="12.6328125" style="13" customWidth="1"/>
    <col min="4" max="4" width="8.6328125" style="23" customWidth="1"/>
    <col min="5" max="5" width="8.6328125" style="13" customWidth="1"/>
    <col min="6" max="6" width="12.6328125" style="13" customWidth="1"/>
    <col min="7" max="7" width="8.6328125" style="23" customWidth="1"/>
    <col min="8" max="8" width="8.6328125" style="13" customWidth="1"/>
    <col min="9" max="9" width="12.6328125" style="13" customWidth="1"/>
    <col min="10" max="10" width="8.6328125" style="23" customWidth="1"/>
    <col min="11" max="11" width="8.6328125" style="13" customWidth="1"/>
    <col min="12" max="12" width="12.6328125" style="13" customWidth="1"/>
    <col min="13" max="13" width="8.6328125" style="23" customWidth="1"/>
    <col min="14" max="14" width="8.6328125" style="13" customWidth="1"/>
    <col min="15" max="15" width="12.6328125" style="13" customWidth="1"/>
    <col min="16" max="16" width="8.6328125" style="23" customWidth="1"/>
    <col min="17" max="17" width="8.6328125" style="13" customWidth="1"/>
    <col min="18" max="16384" width="9" style="13"/>
  </cols>
  <sheetData>
    <row r="1" spans="1:17" ht="24" customHeight="1" x14ac:dyDescent="0.2">
      <c r="A1" s="1" t="s">
        <v>50</v>
      </c>
      <c r="B1" s="19" t="s">
        <v>49</v>
      </c>
      <c r="C1" s="23"/>
      <c r="F1" s="140" t="s">
        <v>335</v>
      </c>
      <c r="G1" s="140"/>
      <c r="H1" s="140"/>
      <c r="I1" s="140"/>
      <c r="J1" s="140"/>
      <c r="K1" s="140"/>
      <c r="L1" s="140"/>
      <c r="M1" s="94"/>
      <c r="N1" s="94"/>
      <c r="P1" s="24"/>
    </row>
    <row r="2" spans="1:17" ht="6.65" customHeight="1" x14ac:dyDescent="0.2">
      <c r="C2" s="20"/>
      <c r="F2" s="1"/>
      <c r="G2" s="95"/>
      <c r="H2" s="1"/>
      <c r="I2" s="1"/>
      <c r="J2" s="95"/>
      <c r="K2" s="1"/>
      <c r="L2" s="1"/>
      <c r="M2" s="131">
        <v>46296</v>
      </c>
      <c r="N2" s="131"/>
      <c r="O2" s="130" t="s">
        <v>650</v>
      </c>
      <c r="P2" s="130"/>
      <c r="Q2" s="130"/>
    </row>
    <row r="3" spans="1:17" ht="6.65" customHeight="1" thickBot="1" x14ac:dyDescent="0.25">
      <c r="M3" s="131"/>
      <c r="N3" s="131"/>
      <c r="O3" s="130"/>
      <c r="P3" s="130"/>
      <c r="Q3" s="130"/>
    </row>
    <row r="4" spans="1:17" s="48" customFormat="1" ht="12.75" customHeight="1" x14ac:dyDescent="0.2">
      <c r="A4" s="115" t="s">
        <v>120</v>
      </c>
      <c r="B4" s="116"/>
      <c r="C4" s="116"/>
      <c r="D4" s="116"/>
      <c r="E4" s="116"/>
      <c r="F4" s="116" t="s">
        <v>121</v>
      </c>
      <c r="G4" s="116"/>
      <c r="H4" s="116" t="s">
        <v>122</v>
      </c>
      <c r="I4" s="116"/>
      <c r="J4" s="116"/>
      <c r="K4" s="46" t="s">
        <v>132</v>
      </c>
      <c r="L4" s="116" t="s">
        <v>124</v>
      </c>
      <c r="M4" s="116"/>
      <c r="N4" s="116"/>
      <c r="O4" s="116" t="s">
        <v>125</v>
      </c>
      <c r="P4" s="116"/>
      <c r="Q4" s="47" t="s">
        <v>133</v>
      </c>
    </row>
    <row r="5" spans="1:17" s="48" customFormat="1" ht="12.75" customHeight="1" x14ac:dyDescent="0.2">
      <c r="A5" s="117"/>
      <c r="B5" s="118"/>
      <c r="C5" s="118"/>
      <c r="D5" s="118"/>
      <c r="E5" s="118"/>
      <c r="F5" s="118"/>
      <c r="G5" s="118"/>
      <c r="H5" s="121" t="s">
        <v>134</v>
      </c>
      <c r="I5" s="122"/>
      <c r="J5" s="123"/>
      <c r="K5" s="118"/>
      <c r="L5" s="134">
        <f>大島郡２・奄美市２!$L$5:$M$7</f>
        <v>0</v>
      </c>
      <c r="M5" s="135"/>
      <c r="N5" s="49"/>
      <c r="O5" s="118"/>
      <c r="P5" s="118"/>
      <c r="Q5" s="132"/>
    </row>
    <row r="6" spans="1:17" s="48" customFormat="1" ht="12.75" customHeight="1" x14ac:dyDescent="0.2">
      <c r="A6" s="117"/>
      <c r="B6" s="118"/>
      <c r="C6" s="118"/>
      <c r="D6" s="118"/>
      <c r="E6" s="118"/>
      <c r="F6" s="118"/>
      <c r="G6" s="118"/>
      <c r="H6" s="124"/>
      <c r="I6" s="125"/>
      <c r="J6" s="126"/>
      <c r="K6" s="118"/>
      <c r="L6" s="136"/>
      <c r="M6" s="137"/>
      <c r="N6" s="126" t="s">
        <v>128</v>
      </c>
      <c r="O6" s="118"/>
      <c r="P6" s="118"/>
      <c r="Q6" s="132"/>
    </row>
    <row r="7" spans="1:17" s="48" customFormat="1" ht="12.75" customHeight="1" thickBot="1" x14ac:dyDescent="0.25">
      <c r="A7" s="119"/>
      <c r="B7" s="120"/>
      <c r="C7" s="120"/>
      <c r="D7" s="120"/>
      <c r="E7" s="120"/>
      <c r="F7" s="120"/>
      <c r="G7" s="120"/>
      <c r="H7" s="127"/>
      <c r="I7" s="128"/>
      <c r="J7" s="129"/>
      <c r="K7" s="120"/>
      <c r="L7" s="138"/>
      <c r="M7" s="139"/>
      <c r="N7" s="129"/>
      <c r="O7" s="120"/>
      <c r="P7" s="120"/>
      <c r="Q7" s="133"/>
    </row>
    <row r="8" spans="1:17" ht="8.15" customHeight="1" x14ac:dyDescent="0.2"/>
    <row r="9" spans="1:17" ht="13" customHeight="1" x14ac:dyDescent="0.2">
      <c r="A9" s="2"/>
      <c r="B9" s="31" t="s">
        <v>56</v>
      </c>
      <c r="C9" s="114" t="s">
        <v>31</v>
      </c>
      <c r="D9" s="114"/>
      <c r="E9" s="114"/>
      <c r="F9" s="114" t="s">
        <v>32</v>
      </c>
      <c r="G9" s="114"/>
      <c r="H9" s="114"/>
      <c r="I9" s="114" t="s">
        <v>33</v>
      </c>
      <c r="J9" s="114"/>
      <c r="K9" s="114"/>
      <c r="L9" s="114" t="s">
        <v>41</v>
      </c>
      <c r="M9" s="114"/>
      <c r="N9" s="114"/>
      <c r="O9" s="114" t="s">
        <v>155</v>
      </c>
      <c r="P9" s="114"/>
      <c r="Q9" s="114"/>
    </row>
    <row r="10" spans="1:17" ht="13" customHeight="1" x14ac:dyDescent="0.2">
      <c r="A10" s="3"/>
      <c r="C10" s="114" t="s">
        <v>42</v>
      </c>
      <c r="D10" s="114"/>
      <c r="E10" s="114"/>
      <c r="F10" s="114" t="s">
        <v>43</v>
      </c>
      <c r="G10" s="114"/>
      <c r="H10" s="114"/>
      <c r="I10" s="114" t="s">
        <v>44</v>
      </c>
      <c r="J10" s="114"/>
      <c r="K10" s="114"/>
      <c r="L10" s="114" t="s">
        <v>37</v>
      </c>
      <c r="M10" s="114"/>
      <c r="N10" s="114"/>
      <c r="O10" s="114" t="s">
        <v>156</v>
      </c>
      <c r="P10" s="114"/>
      <c r="Q10" s="114"/>
    </row>
    <row r="11" spans="1:17" ht="13" customHeight="1" x14ac:dyDescent="0.2">
      <c r="A11" s="4" t="s">
        <v>45</v>
      </c>
      <c r="B11" s="20"/>
      <c r="C11" s="58" t="s">
        <v>46</v>
      </c>
      <c r="D11" s="22" t="s">
        <v>119</v>
      </c>
      <c r="E11" s="5" t="s">
        <v>39</v>
      </c>
      <c r="F11" s="5" t="s">
        <v>46</v>
      </c>
      <c r="G11" s="22" t="s">
        <v>119</v>
      </c>
      <c r="H11" s="5" t="s">
        <v>39</v>
      </c>
      <c r="I11" s="5" t="s">
        <v>46</v>
      </c>
      <c r="J11" s="22" t="s">
        <v>119</v>
      </c>
      <c r="K11" s="5" t="s">
        <v>39</v>
      </c>
      <c r="L11" s="5" t="s">
        <v>46</v>
      </c>
      <c r="M11" s="22" t="s">
        <v>119</v>
      </c>
      <c r="N11" s="5" t="s">
        <v>39</v>
      </c>
      <c r="O11" s="5" t="s">
        <v>46</v>
      </c>
      <c r="P11" s="22" t="s">
        <v>119</v>
      </c>
      <c r="Q11" s="5" t="s">
        <v>39</v>
      </c>
    </row>
    <row r="12" spans="1:17" ht="12" customHeight="1" x14ac:dyDescent="0.2">
      <c r="A12" s="15" t="s">
        <v>97</v>
      </c>
      <c r="B12" s="32">
        <v>12</v>
      </c>
      <c r="C12" s="55"/>
      <c r="D12" s="6"/>
      <c r="E12" s="6"/>
      <c r="F12" s="6"/>
      <c r="G12" s="6"/>
      <c r="H12" s="6"/>
      <c r="I12" s="6"/>
      <c r="J12" s="6"/>
      <c r="K12" s="6"/>
      <c r="L12" s="6"/>
      <c r="M12" s="6"/>
      <c r="N12" s="6"/>
      <c r="O12" s="6"/>
      <c r="P12" s="6"/>
      <c r="Q12" s="6"/>
    </row>
    <row r="13" spans="1:17" ht="12" customHeight="1" x14ac:dyDescent="0.2">
      <c r="A13" s="3" t="s">
        <v>54</v>
      </c>
      <c r="B13" s="28"/>
      <c r="C13" s="55" t="s">
        <v>504</v>
      </c>
      <c r="D13" s="6">
        <v>10</v>
      </c>
      <c r="E13" s="6"/>
      <c r="F13" s="6" t="s">
        <v>505</v>
      </c>
      <c r="G13" s="6">
        <v>10</v>
      </c>
      <c r="H13" s="6"/>
      <c r="I13" s="6"/>
      <c r="J13" s="7"/>
      <c r="K13" s="7"/>
      <c r="L13" s="6" t="s">
        <v>506</v>
      </c>
      <c r="M13" s="6">
        <v>550</v>
      </c>
      <c r="N13" s="6"/>
      <c r="O13" s="6" t="s">
        <v>506</v>
      </c>
      <c r="P13" s="6">
        <v>10</v>
      </c>
      <c r="Q13" s="6"/>
    </row>
    <row r="14" spans="1:17" ht="12" customHeight="1" x14ac:dyDescent="0.2">
      <c r="A14" s="3"/>
      <c r="B14" s="28"/>
      <c r="C14" s="55" t="s">
        <v>505</v>
      </c>
      <c r="D14" s="6">
        <v>10</v>
      </c>
      <c r="E14" s="6"/>
      <c r="F14" s="6"/>
      <c r="G14" s="6"/>
      <c r="H14" s="6"/>
      <c r="I14" s="6"/>
      <c r="J14" s="7"/>
      <c r="K14" s="7"/>
      <c r="L14" s="6" t="s">
        <v>507</v>
      </c>
      <c r="M14" s="6">
        <v>700</v>
      </c>
      <c r="N14" s="6"/>
      <c r="O14" s="6" t="s">
        <v>507</v>
      </c>
      <c r="P14" s="6">
        <v>10</v>
      </c>
      <c r="Q14" s="6"/>
    </row>
    <row r="15" spans="1:17" ht="12" customHeight="1" x14ac:dyDescent="0.2">
      <c r="A15" s="3"/>
      <c r="B15" s="28"/>
      <c r="C15" s="55"/>
      <c r="D15" s="6"/>
      <c r="E15" s="6"/>
      <c r="F15" s="6"/>
      <c r="G15" s="6"/>
      <c r="H15" s="6"/>
      <c r="I15" s="6"/>
      <c r="J15" s="6"/>
      <c r="K15" s="6"/>
      <c r="L15" s="6"/>
      <c r="M15" s="6"/>
      <c r="N15" s="6"/>
      <c r="O15" s="6"/>
      <c r="P15" s="6"/>
      <c r="Q15" s="6"/>
    </row>
    <row r="16" spans="1:17" ht="12" customHeight="1" x14ac:dyDescent="0.2">
      <c r="A16" s="3"/>
      <c r="B16" s="28"/>
      <c r="C16" s="55"/>
      <c r="D16" s="6"/>
      <c r="E16" s="6"/>
      <c r="F16" s="6"/>
      <c r="G16" s="6"/>
      <c r="H16" s="6"/>
      <c r="I16" s="6"/>
      <c r="J16" s="6"/>
      <c r="K16" s="6"/>
      <c r="L16" s="6"/>
      <c r="M16" s="6"/>
      <c r="N16" s="6"/>
      <c r="O16" s="6"/>
      <c r="P16" s="6"/>
      <c r="Q16" s="6"/>
    </row>
    <row r="17" spans="1:17" ht="12" customHeight="1" x14ac:dyDescent="0.2">
      <c r="A17" s="3"/>
      <c r="B17" s="28"/>
      <c r="C17" s="55"/>
      <c r="D17" s="6"/>
      <c r="E17" s="6"/>
      <c r="F17" s="6"/>
      <c r="G17" s="6"/>
      <c r="H17" s="6"/>
      <c r="I17" s="6"/>
      <c r="J17" s="6"/>
      <c r="K17" s="6"/>
      <c r="L17" s="6"/>
      <c r="M17" s="6"/>
      <c r="N17" s="6"/>
      <c r="O17" s="6"/>
      <c r="P17" s="6"/>
      <c r="Q17" s="6"/>
    </row>
    <row r="18" spans="1:17" ht="12" customHeight="1" x14ac:dyDescent="0.2">
      <c r="A18" s="3"/>
      <c r="B18" s="28"/>
      <c r="C18" s="55"/>
      <c r="D18" s="6"/>
      <c r="E18" s="6"/>
      <c r="F18" s="6"/>
      <c r="G18" s="6"/>
      <c r="H18" s="6"/>
      <c r="I18" s="6"/>
      <c r="J18" s="6"/>
      <c r="K18" s="6"/>
      <c r="L18" s="6"/>
      <c r="M18" s="6"/>
      <c r="N18" s="6"/>
      <c r="O18" s="6"/>
      <c r="P18" s="6"/>
      <c r="Q18" s="6"/>
    </row>
    <row r="19" spans="1:17" ht="12" customHeight="1" x14ac:dyDescent="0.2">
      <c r="A19" s="3"/>
      <c r="B19" s="28"/>
      <c r="C19" s="55"/>
      <c r="D19" s="6"/>
      <c r="E19" s="6"/>
      <c r="F19" s="6"/>
      <c r="G19" s="6"/>
      <c r="H19" s="6"/>
      <c r="I19" s="6"/>
      <c r="J19" s="6"/>
      <c r="K19" s="6"/>
      <c r="L19" s="6"/>
      <c r="M19" s="6"/>
      <c r="N19" s="6"/>
      <c r="O19" s="6"/>
      <c r="P19" s="6"/>
      <c r="Q19" s="6"/>
    </row>
    <row r="20" spans="1:17" ht="12" customHeight="1" x14ac:dyDescent="0.2">
      <c r="A20" s="3"/>
      <c r="B20" s="28"/>
      <c r="C20" s="55"/>
      <c r="D20" s="6"/>
      <c r="E20" s="6"/>
      <c r="F20" s="6"/>
      <c r="G20" s="6"/>
      <c r="H20" s="6"/>
      <c r="I20" s="6"/>
      <c r="J20" s="6"/>
      <c r="K20" s="6"/>
      <c r="L20" s="6"/>
      <c r="M20" s="6"/>
      <c r="N20" s="6"/>
      <c r="O20" s="6"/>
      <c r="P20" s="6"/>
      <c r="Q20" s="6"/>
    </row>
    <row r="21" spans="1:17" ht="12" customHeight="1" x14ac:dyDescent="0.2">
      <c r="A21" s="3"/>
      <c r="B21" s="28"/>
      <c r="C21" s="55"/>
      <c r="D21" s="6"/>
      <c r="E21" s="6"/>
      <c r="F21" s="6"/>
      <c r="G21" s="6"/>
      <c r="H21" s="6"/>
      <c r="I21" s="6"/>
      <c r="J21" s="6"/>
      <c r="K21" s="6"/>
      <c r="L21" s="6"/>
      <c r="M21" s="6"/>
      <c r="N21" s="6"/>
      <c r="O21" s="6"/>
      <c r="P21" s="6"/>
      <c r="Q21" s="6"/>
    </row>
    <row r="22" spans="1:17" ht="12" customHeight="1" x14ac:dyDescent="0.2">
      <c r="A22" s="3"/>
      <c r="B22" s="28"/>
      <c r="C22" s="55"/>
      <c r="D22" s="6"/>
      <c r="E22" s="6"/>
      <c r="F22" s="6"/>
      <c r="G22" s="6"/>
      <c r="H22" s="6"/>
      <c r="I22" s="6"/>
      <c r="J22" s="6"/>
      <c r="K22" s="6"/>
      <c r="L22" s="6"/>
      <c r="M22" s="6"/>
      <c r="N22" s="6"/>
      <c r="O22" s="6"/>
      <c r="P22" s="6"/>
      <c r="Q22" s="6"/>
    </row>
    <row r="23" spans="1:17" ht="12" customHeight="1" x14ac:dyDescent="0.2">
      <c r="A23" s="50" t="s">
        <v>135</v>
      </c>
      <c r="B23" s="51">
        <f>D25+G25+J25+M25+P25</f>
        <v>1300</v>
      </c>
      <c r="C23" s="55"/>
      <c r="D23" s="6"/>
      <c r="E23" s="6"/>
      <c r="F23" s="6"/>
      <c r="G23" s="6"/>
      <c r="H23" s="6"/>
      <c r="I23" s="6"/>
      <c r="J23" s="6"/>
      <c r="K23" s="6"/>
      <c r="L23" s="6"/>
      <c r="M23" s="6"/>
      <c r="N23" s="6"/>
      <c r="O23" s="6"/>
      <c r="P23" s="6"/>
      <c r="Q23" s="6"/>
    </row>
    <row r="24" spans="1:17" ht="12" customHeight="1" x14ac:dyDescent="0.2">
      <c r="A24" s="52"/>
      <c r="B24" s="51"/>
      <c r="C24" s="55"/>
      <c r="D24" s="6"/>
      <c r="E24" s="6"/>
      <c r="F24" s="6"/>
      <c r="G24" s="6"/>
      <c r="H24" s="6"/>
      <c r="I24" s="6"/>
      <c r="J24" s="6"/>
      <c r="K24" s="6"/>
      <c r="L24" s="6"/>
      <c r="M24" s="6"/>
      <c r="N24" s="6"/>
      <c r="O24" s="6"/>
      <c r="P24" s="6"/>
      <c r="Q24" s="6"/>
    </row>
    <row r="25" spans="1:17" ht="12" customHeight="1" thickBot="1" x14ac:dyDescent="0.25">
      <c r="A25" s="53" t="s">
        <v>136</v>
      </c>
      <c r="B25" s="54">
        <f>E25+H25+K25+N25+Q25</f>
        <v>0</v>
      </c>
      <c r="C25" s="59" t="s">
        <v>40</v>
      </c>
      <c r="D25" s="9">
        <f>SUM(D12:D24)</f>
        <v>20</v>
      </c>
      <c r="E25" s="9">
        <f>SUM(E12:E24)</f>
        <v>0</v>
      </c>
      <c r="F25" s="8" t="s">
        <v>40</v>
      </c>
      <c r="G25" s="9">
        <f>SUM(G12:G24)</f>
        <v>10</v>
      </c>
      <c r="H25" s="9">
        <f>SUM(H12:H24)</f>
        <v>0</v>
      </c>
      <c r="I25" s="8" t="s">
        <v>40</v>
      </c>
      <c r="J25" s="9">
        <f>SUM(J12:J24)</f>
        <v>0</v>
      </c>
      <c r="K25" s="9">
        <f>SUM(K12:K24)</f>
        <v>0</v>
      </c>
      <c r="L25" s="8" t="s">
        <v>40</v>
      </c>
      <c r="M25" s="9">
        <f>SUM(M12:M24)</f>
        <v>1250</v>
      </c>
      <c r="N25" s="9">
        <f>SUM(N12:N24)</f>
        <v>0</v>
      </c>
      <c r="O25" s="8" t="s">
        <v>40</v>
      </c>
      <c r="P25" s="9">
        <f>SUM(P12:P24)</f>
        <v>20</v>
      </c>
      <c r="Q25" s="9">
        <f>SUM(Q12:Q24)</f>
        <v>0</v>
      </c>
    </row>
    <row r="26" spans="1:17" ht="12" customHeight="1" x14ac:dyDescent="0.2">
      <c r="A26" s="3"/>
      <c r="B26" s="28"/>
      <c r="C26" s="44"/>
      <c r="D26" s="10"/>
      <c r="E26" s="10"/>
      <c r="F26" s="10"/>
      <c r="G26" s="10"/>
      <c r="H26" s="10"/>
      <c r="I26" s="10"/>
      <c r="J26" s="10"/>
      <c r="K26" s="10"/>
      <c r="L26" s="10"/>
      <c r="M26" s="10"/>
      <c r="N26" s="10"/>
      <c r="O26" s="10"/>
      <c r="P26" s="10"/>
      <c r="Q26" s="10"/>
    </row>
    <row r="27" spans="1:17" ht="12" customHeight="1" x14ac:dyDescent="0.2">
      <c r="A27" s="3" t="s">
        <v>98</v>
      </c>
      <c r="B27" s="28">
        <v>13</v>
      </c>
      <c r="C27" s="55" t="s">
        <v>508</v>
      </c>
      <c r="D27" s="6">
        <v>670</v>
      </c>
      <c r="E27" s="6"/>
      <c r="F27" s="6" t="s">
        <v>347</v>
      </c>
      <c r="G27" s="6">
        <v>70</v>
      </c>
      <c r="H27" s="6"/>
      <c r="I27" s="6" t="s">
        <v>509</v>
      </c>
      <c r="J27" s="7">
        <v>50</v>
      </c>
      <c r="K27" s="7"/>
      <c r="L27" s="6" t="s">
        <v>508</v>
      </c>
      <c r="M27" s="91">
        <v>1740</v>
      </c>
      <c r="N27" s="6"/>
      <c r="O27" s="6" t="s">
        <v>508</v>
      </c>
      <c r="P27" s="6">
        <v>70</v>
      </c>
      <c r="Q27" s="6"/>
    </row>
    <row r="28" spans="1:17" ht="12" customHeight="1" x14ac:dyDescent="0.2">
      <c r="A28" s="3" t="s">
        <v>54</v>
      </c>
      <c r="B28" s="28"/>
      <c r="C28" s="55" t="s">
        <v>510</v>
      </c>
      <c r="D28" s="6">
        <v>300</v>
      </c>
      <c r="E28" s="6"/>
      <c r="F28" s="6" t="s">
        <v>511</v>
      </c>
      <c r="G28" s="6">
        <v>80</v>
      </c>
      <c r="H28" s="6"/>
      <c r="I28" s="6" t="s">
        <v>251</v>
      </c>
      <c r="J28" s="7">
        <v>20</v>
      </c>
      <c r="K28" s="7"/>
      <c r="L28" s="6" t="s">
        <v>512</v>
      </c>
      <c r="M28" s="91">
        <v>1240</v>
      </c>
      <c r="N28" s="6"/>
      <c r="O28" s="6" t="s">
        <v>348</v>
      </c>
      <c r="P28" s="6">
        <v>20</v>
      </c>
      <c r="Q28" s="6"/>
    </row>
    <row r="29" spans="1:17" ht="12" customHeight="1" x14ac:dyDescent="0.2">
      <c r="A29" s="3"/>
      <c r="B29" s="28"/>
      <c r="C29" s="55"/>
      <c r="D29" s="6"/>
      <c r="E29" s="6"/>
      <c r="F29" s="6" t="s">
        <v>513</v>
      </c>
      <c r="G29" s="6">
        <v>120</v>
      </c>
      <c r="H29" s="6"/>
      <c r="I29" s="6" t="s">
        <v>252</v>
      </c>
      <c r="J29" s="7">
        <v>20</v>
      </c>
      <c r="K29" s="7"/>
      <c r="L29" s="6" t="s">
        <v>348</v>
      </c>
      <c r="M29" s="91">
        <v>1050</v>
      </c>
      <c r="N29" s="6"/>
      <c r="O29" s="6" t="s">
        <v>512</v>
      </c>
      <c r="P29" s="6">
        <v>40</v>
      </c>
      <c r="Q29" s="6"/>
    </row>
    <row r="30" spans="1:17" ht="12" customHeight="1" x14ac:dyDescent="0.2">
      <c r="A30" s="3"/>
      <c r="B30" s="28"/>
      <c r="C30" s="55"/>
      <c r="D30" s="6"/>
      <c r="E30" s="6"/>
      <c r="F30" s="6" t="s">
        <v>514</v>
      </c>
      <c r="G30" s="6">
        <v>20</v>
      </c>
      <c r="H30" s="6"/>
      <c r="I30" s="6" t="s">
        <v>253</v>
      </c>
      <c r="J30" s="7">
        <v>10</v>
      </c>
      <c r="K30" s="7"/>
      <c r="L30" s="6" t="s">
        <v>510</v>
      </c>
      <c r="M30" s="91">
        <v>1290</v>
      </c>
      <c r="N30" s="6"/>
      <c r="O30" s="6" t="s">
        <v>510</v>
      </c>
      <c r="P30" s="6">
        <v>30</v>
      </c>
      <c r="Q30" s="6"/>
    </row>
    <row r="31" spans="1:17" ht="12" customHeight="1" x14ac:dyDescent="0.2">
      <c r="A31" s="3"/>
      <c r="B31" s="28"/>
      <c r="C31" s="55"/>
      <c r="D31" s="6"/>
      <c r="E31" s="6"/>
      <c r="F31" s="6" t="s">
        <v>515</v>
      </c>
      <c r="G31" s="6">
        <v>40</v>
      </c>
      <c r="H31" s="6"/>
      <c r="I31" s="6" t="s">
        <v>516</v>
      </c>
      <c r="J31" s="7">
        <v>10</v>
      </c>
      <c r="K31" s="7"/>
      <c r="L31" s="6" t="s">
        <v>517</v>
      </c>
      <c r="M31" s="91">
        <v>880</v>
      </c>
      <c r="N31" s="6"/>
      <c r="O31" s="6" t="s">
        <v>517</v>
      </c>
      <c r="P31" s="6">
        <v>10</v>
      </c>
      <c r="Q31" s="6"/>
    </row>
    <row r="32" spans="1:17" ht="12" customHeight="1" x14ac:dyDescent="0.2">
      <c r="A32" s="3"/>
      <c r="B32" s="28"/>
      <c r="C32" s="55"/>
      <c r="D32" s="6"/>
      <c r="E32" s="6"/>
      <c r="F32" s="6"/>
      <c r="G32" s="6"/>
      <c r="H32" s="6"/>
      <c r="I32" s="6"/>
      <c r="J32" s="6"/>
      <c r="K32" s="6"/>
      <c r="L32" s="6"/>
      <c r="M32" s="6"/>
      <c r="N32" s="6"/>
      <c r="O32" s="6"/>
      <c r="P32" s="6"/>
      <c r="Q32" s="6"/>
    </row>
    <row r="33" spans="1:17" ht="12" customHeight="1" x14ac:dyDescent="0.2">
      <c r="A33" s="3"/>
      <c r="B33" s="28"/>
      <c r="C33" s="55"/>
      <c r="D33" s="6"/>
      <c r="E33" s="6"/>
      <c r="F33" s="6"/>
      <c r="G33" s="6"/>
      <c r="H33" s="6"/>
      <c r="I33" s="6"/>
      <c r="J33" s="6"/>
      <c r="K33" s="6"/>
      <c r="L33" s="6"/>
      <c r="M33" s="6"/>
      <c r="N33" s="6"/>
      <c r="O33" s="6"/>
      <c r="P33" s="6"/>
      <c r="Q33" s="6"/>
    </row>
    <row r="34" spans="1:17" ht="12" customHeight="1" x14ac:dyDescent="0.2">
      <c r="A34" s="3"/>
      <c r="B34" s="28"/>
      <c r="C34" s="55"/>
      <c r="D34" s="6"/>
      <c r="E34" s="6"/>
      <c r="F34" s="6"/>
      <c r="G34" s="6"/>
      <c r="H34" s="6"/>
      <c r="I34" s="6"/>
      <c r="J34" s="7"/>
      <c r="K34" s="7"/>
      <c r="L34" s="6"/>
      <c r="M34" s="6"/>
      <c r="N34" s="6"/>
      <c r="O34" s="6"/>
      <c r="P34" s="6"/>
      <c r="Q34" s="6"/>
    </row>
    <row r="35" spans="1:17" ht="12" customHeight="1" x14ac:dyDescent="0.2">
      <c r="A35" s="3"/>
      <c r="B35" s="28"/>
      <c r="C35" s="55"/>
      <c r="D35" s="6"/>
      <c r="E35" s="6"/>
      <c r="F35" s="6"/>
      <c r="G35" s="6"/>
      <c r="H35" s="6"/>
      <c r="I35" s="6"/>
      <c r="J35" s="6"/>
      <c r="K35" s="6"/>
      <c r="L35" s="6"/>
      <c r="M35" s="6"/>
      <c r="N35" s="6"/>
      <c r="O35" s="6"/>
      <c r="P35" s="6"/>
      <c r="Q35" s="6"/>
    </row>
    <row r="36" spans="1:17" ht="12" customHeight="1" x14ac:dyDescent="0.2">
      <c r="A36" s="50" t="s">
        <v>135</v>
      </c>
      <c r="B36" s="51">
        <f>D38+G38+J38+M38+P38</f>
        <v>7780</v>
      </c>
      <c r="C36" s="55"/>
      <c r="D36" s="6"/>
      <c r="E36" s="6"/>
      <c r="F36" s="6"/>
      <c r="G36" s="6"/>
      <c r="H36" s="6"/>
      <c r="I36" s="6"/>
      <c r="J36" s="6"/>
      <c r="K36" s="6"/>
      <c r="L36" s="6"/>
      <c r="M36" s="6"/>
      <c r="N36" s="6"/>
      <c r="O36" s="6"/>
      <c r="P36" s="6"/>
      <c r="Q36" s="6"/>
    </row>
    <row r="37" spans="1:17" ht="12" customHeight="1" x14ac:dyDescent="0.2">
      <c r="A37" s="52"/>
      <c r="B37" s="51"/>
      <c r="C37" s="55"/>
      <c r="D37" s="6"/>
      <c r="E37" s="6"/>
      <c r="F37" s="6"/>
      <c r="G37" s="6"/>
      <c r="H37" s="6"/>
      <c r="I37" s="6"/>
      <c r="J37" s="6"/>
      <c r="K37" s="6"/>
      <c r="L37" s="6"/>
      <c r="M37" s="6"/>
      <c r="N37" s="6"/>
      <c r="O37" s="6"/>
      <c r="P37" s="6"/>
      <c r="Q37" s="6"/>
    </row>
    <row r="38" spans="1:17" ht="12" customHeight="1" thickBot="1" x14ac:dyDescent="0.25">
      <c r="A38" s="53" t="s">
        <v>136</v>
      </c>
      <c r="B38" s="54">
        <f>E38+H38+K38+N38+Q38</f>
        <v>0</v>
      </c>
      <c r="C38" s="59" t="s">
        <v>40</v>
      </c>
      <c r="D38" s="9">
        <f>SUM(D27:D37)</f>
        <v>970</v>
      </c>
      <c r="E38" s="9">
        <f>SUM(E27:E37)</f>
        <v>0</v>
      </c>
      <c r="F38" s="8" t="s">
        <v>40</v>
      </c>
      <c r="G38" s="9">
        <f>SUM(G27:G37)</f>
        <v>330</v>
      </c>
      <c r="H38" s="9">
        <f>SUM(H27:H37)</f>
        <v>0</v>
      </c>
      <c r="I38" s="8" t="s">
        <v>40</v>
      </c>
      <c r="J38" s="9">
        <f>SUM(J27:J37)</f>
        <v>110</v>
      </c>
      <c r="K38" s="9">
        <f>SUM(K27:K37)</f>
        <v>0</v>
      </c>
      <c r="L38" s="8" t="s">
        <v>40</v>
      </c>
      <c r="M38" s="9">
        <f>SUM(M27:M37)</f>
        <v>6200</v>
      </c>
      <c r="N38" s="9">
        <f>SUM(N27:N37)</f>
        <v>0</v>
      </c>
      <c r="O38" s="8" t="s">
        <v>40</v>
      </c>
      <c r="P38" s="9">
        <f>SUM(P27:P37)</f>
        <v>170</v>
      </c>
      <c r="Q38" s="9">
        <f>SUM(Q27:Q37)</f>
        <v>0</v>
      </c>
    </row>
    <row r="39" spans="1:17" ht="12" customHeight="1" x14ac:dyDescent="0.2">
      <c r="A39" s="3"/>
      <c r="B39" s="28"/>
      <c r="C39" s="44"/>
      <c r="D39" s="10"/>
      <c r="E39" s="10"/>
      <c r="F39" s="10"/>
      <c r="G39" s="10"/>
      <c r="H39" s="10"/>
      <c r="I39" s="10"/>
      <c r="J39" s="10"/>
      <c r="K39" s="10"/>
      <c r="L39" s="10"/>
      <c r="M39" s="10"/>
      <c r="N39" s="10"/>
      <c r="O39" s="10"/>
      <c r="P39" s="10"/>
      <c r="Q39" s="10"/>
    </row>
    <row r="40" spans="1:17" ht="12" customHeight="1" x14ac:dyDescent="0.2">
      <c r="A40" s="3" t="s">
        <v>108</v>
      </c>
      <c r="B40" s="28">
        <v>14</v>
      </c>
      <c r="C40" s="55"/>
      <c r="D40" s="6"/>
      <c r="E40" s="6"/>
      <c r="F40" s="6"/>
      <c r="G40" s="6"/>
      <c r="H40" s="6"/>
      <c r="I40" s="6"/>
      <c r="J40" s="6"/>
      <c r="K40" s="6"/>
      <c r="L40" s="6"/>
      <c r="M40" s="6"/>
      <c r="N40" s="6"/>
      <c r="O40" s="6"/>
      <c r="P40" s="6"/>
      <c r="Q40" s="6"/>
    </row>
    <row r="41" spans="1:17" ht="12" customHeight="1" x14ac:dyDescent="0.2">
      <c r="A41" s="4" t="s">
        <v>55</v>
      </c>
      <c r="B41" s="36" t="s">
        <v>109</v>
      </c>
      <c r="C41" s="55" t="s">
        <v>518</v>
      </c>
      <c r="D41" s="6">
        <v>100</v>
      </c>
      <c r="E41" s="6"/>
      <c r="F41" s="6" t="s">
        <v>519</v>
      </c>
      <c r="G41" s="6">
        <v>80</v>
      </c>
      <c r="H41" s="6"/>
      <c r="I41" s="6" t="s">
        <v>340</v>
      </c>
      <c r="J41" s="7">
        <v>20</v>
      </c>
      <c r="K41" s="7"/>
      <c r="L41" s="6" t="s">
        <v>518</v>
      </c>
      <c r="M41" s="91">
        <v>1750</v>
      </c>
      <c r="N41" s="6"/>
      <c r="O41" s="6" t="s">
        <v>518</v>
      </c>
      <c r="P41" s="6">
        <v>50</v>
      </c>
      <c r="Q41" s="6"/>
    </row>
    <row r="42" spans="1:17" ht="12" customHeight="1" x14ac:dyDescent="0.2">
      <c r="A42" s="3"/>
      <c r="B42" s="28"/>
      <c r="C42" s="55" t="s">
        <v>520</v>
      </c>
      <c r="D42" s="6">
        <v>10</v>
      </c>
      <c r="E42" s="6"/>
      <c r="F42" s="6" t="s">
        <v>520</v>
      </c>
      <c r="G42" s="6">
        <v>50</v>
      </c>
      <c r="H42" s="6"/>
      <c r="I42" s="6" t="s">
        <v>521</v>
      </c>
      <c r="J42" s="7">
        <v>10</v>
      </c>
      <c r="K42" s="7"/>
      <c r="L42" s="6" t="s">
        <v>522</v>
      </c>
      <c r="M42" s="91">
        <v>1950</v>
      </c>
      <c r="N42" s="6"/>
      <c r="O42" s="6" t="s">
        <v>522</v>
      </c>
      <c r="P42" s="6">
        <v>20</v>
      </c>
      <c r="Q42" s="6"/>
    </row>
    <row r="43" spans="1:17" ht="12" customHeight="1" x14ac:dyDescent="0.2">
      <c r="A43" s="3"/>
      <c r="B43" s="28"/>
      <c r="C43" s="55"/>
      <c r="D43" s="6"/>
      <c r="E43" s="6"/>
      <c r="F43" s="6"/>
      <c r="G43" s="6"/>
      <c r="H43" s="6"/>
      <c r="I43" s="6"/>
      <c r="J43" s="7"/>
      <c r="K43" s="7"/>
      <c r="L43" s="6"/>
      <c r="M43" s="91"/>
      <c r="N43" s="6"/>
      <c r="O43" s="6"/>
      <c r="P43" s="6"/>
      <c r="Q43" s="6"/>
    </row>
    <row r="44" spans="1:17" ht="12" customHeight="1" x14ac:dyDescent="0.2">
      <c r="A44" s="3"/>
      <c r="B44" s="28"/>
      <c r="C44" s="55"/>
      <c r="D44" s="6"/>
      <c r="E44" s="6"/>
      <c r="F44" s="6"/>
      <c r="G44" s="6"/>
      <c r="H44" s="6"/>
      <c r="I44" s="6"/>
      <c r="J44" s="7"/>
      <c r="K44" s="7"/>
      <c r="L44" s="6"/>
      <c r="M44" s="91"/>
      <c r="N44" s="6"/>
      <c r="O44" s="6"/>
      <c r="P44" s="6"/>
      <c r="Q44" s="6"/>
    </row>
    <row r="45" spans="1:17" ht="12" customHeight="1" x14ac:dyDescent="0.2">
      <c r="A45" s="3"/>
      <c r="B45" s="28"/>
      <c r="C45" s="55"/>
      <c r="D45" s="6"/>
      <c r="E45" s="6"/>
      <c r="F45" s="6"/>
      <c r="G45" s="6"/>
      <c r="H45" s="6"/>
      <c r="I45" s="6"/>
      <c r="J45" s="7"/>
      <c r="K45" s="7"/>
      <c r="L45" s="6"/>
      <c r="M45" s="6"/>
      <c r="N45" s="6"/>
      <c r="O45" s="6"/>
      <c r="P45" s="6"/>
      <c r="Q45" s="6"/>
    </row>
    <row r="46" spans="1:17" ht="12" customHeight="1" x14ac:dyDescent="0.2">
      <c r="A46" s="3"/>
      <c r="B46" s="28"/>
      <c r="C46" s="55"/>
      <c r="D46" s="6"/>
      <c r="E46" s="6"/>
      <c r="F46" s="6"/>
      <c r="G46" s="6"/>
      <c r="H46" s="6"/>
      <c r="I46" s="6"/>
      <c r="J46" s="7"/>
      <c r="K46" s="7"/>
      <c r="L46" s="6"/>
      <c r="M46" s="91"/>
      <c r="N46" s="6"/>
      <c r="O46" s="6"/>
      <c r="P46" s="6"/>
      <c r="Q46" s="6"/>
    </row>
    <row r="47" spans="1:17" ht="12" customHeight="1" x14ac:dyDescent="0.2">
      <c r="A47" s="43"/>
      <c r="B47" s="28"/>
      <c r="C47" s="55"/>
      <c r="D47" s="6"/>
      <c r="E47" s="6"/>
      <c r="F47" s="6"/>
      <c r="G47" s="6"/>
      <c r="H47" s="6"/>
      <c r="I47" s="6"/>
      <c r="J47" s="7"/>
      <c r="K47" s="7"/>
      <c r="L47" s="6"/>
      <c r="M47" s="91"/>
      <c r="N47" s="6"/>
      <c r="O47" s="6"/>
      <c r="P47" s="6"/>
      <c r="Q47" s="6"/>
    </row>
    <row r="48" spans="1:17" ht="12" customHeight="1" x14ac:dyDescent="0.2">
      <c r="A48" s="3"/>
      <c r="B48" s="28"/>
      <c r="C48" s="55"/>
      <c r="D48" s="6"/>
      <c r="E48" s="6"/>
      <c r="F48" s="6"/>
      <c r="G48" s="6"/>
      <c r="H48" s="6"/>
      <c r="I48" s="6"/>
      <c r="J48" s="6"/>
      <c r="K48" s="6"/>
      <c r="L48" s="6"/>
      <c r="M48" s="6"/>
      <c r="N48" s="6"/>
      <c r="O48" s="6"/>
      <c r="P48" s="6"/>
      <c r="Q48" s="6"/>
    </row>
    <row r="49" spans="1:17" ht="12" customHeight="1" x14ac:dyDescent="0.2">
      <c r="A49" s="3"/>
      <c r="B49" s="28"/>
      <c r="C49" s="55"/>
      <c r="D49" s="6"/>
      <c r="E49" s="6"/>
      <c r="F49" s="6"/>
      <c r="G49" s="6"/>
      <c r="H49" s="6"/>
      <c r="I49" s="6"/>
      <c r="J49" s="6"/>
      <c r="K49" s="6"/>
      <c r="L49" s="6"/>
      <c r="M49" s="6"/>
      <c r="N49" s="6"/>
      <c r="O49" s="6"/>
      <c r="P49" s="6"/>
      <c r="Q49" s="6"/>
    </row>
    <row r="50" spans="1:17" ht="12" customHeight="1" x14ac:dyDescent="0.2">
      <c r="A50" s="3"/>
      <c r="B50" s="28"/>
      <c r="C50" s="55"/>
      <c r="D50" s="6"/>
      <c r="E50" s="6"/>
      <c r="F50" s="6"/>
      <c r="G50" s="6"/>
      <c r="H50" s="6"/>
      <c r="I50" s="6"/>
      <c r="J50" s="6"/>
      <c r="K50" s="6"/>
      <c r="L50" s="6"/>
      <c r="M50" s="6"/>
      <c r="N50" s="6"/>
      <c r="O50" s="6"/>
      <c r="P50" s="6"/>
      <c r="Q50" s="6"/>
    </row>
    <row r="51" spans="1:17" ht="12" customHeight="1" x14ac:dyDescent="0.2">
      <c r="A51" s="3"/>
      <c r="B51" s="28"/>
      <c r="C51" s="55"/>
      <c r="D51" s="6"/>
      <c r="E51" s="6"/>
      <c r="F51" s="6"/>
      <c r="G51" s="6"/>
      <c r="H51" s="6"/>
      <c r="I51" s="6"/>
      <c r="J51" s="6"/>
      <c r="K51" s="6"/>
      <c r="L51" s="6"/>
      <c r="M51" s="6"/>
      <c r="N51" s="6"/>
      <c r="O51" s="6"/>
      <c r="P51" s="6"/>
      <c r="Q51" s="6"/>
    </row>
    <row r="52" spans="1:17" ht="12" customHeight="1" x14ac:dyDescent="0.2">
      <c r="A52" s="50" t="s">
        <v>135</v>
      </c>
      <c r="B52" s="51">
        <f>D54+G54+J54+M54+P54</f>
        <v>4040</v>
      </c>
      <c r="C52" s="55"/>
      <c r="D52" s="6"/>
      <c r="E52" s="6"/>
      <c r="F52" s="6"/>
      <c r="G52" s="6"/>
      <c r="H52" s="6"/>
      <c r="I52" s="6"/>
      <c r="J52" s="6"/>
      <c r="K52" s="6"/>
      <c r="L52" s="6"/>
      <c r="M52" s="6"/>
      <c r="N52" s="6"/>
      <c r="O52" s="6"/>
      <c r="P52" s="6"/>
      <c r="Q52" s="6"/>
    </row>
    <row r="53" spans="1:17" ht="12" customHeight="1" x14ac:dyDescent="0.2">
      <c r="A53" s="52"/>
      <c r="B53" s="51"/>
      <c r="C53" s="55"/>
      <c r="D53" s="6"/>
      <c r="E53" s="6"/>
      <c r="F53" s="6"/>
      <c r="G53" s="6"/>
      <c r="H53" s="6"/>
      <c r="I53" s="6"/>
      <c r="J53" s="6"/>
      <c r="K53" s="6"/>
      <c r="L53" s="6"/>
      <c r="M53" s="6"/>
      <c r="N53" s="6"/>
      <c r="O53" s="6"/>
      <c r="P53" s="6"/>
      <c r="Q53" s="6"/>
    </row>
    <row r="54" spans="1:17" ht="12" customHeight="1" thickBot="1" x14ac:dyDescent="0.25">
      <c r="A54" s="53" t="s">
        <v>136</v>
      </c>
      <c r="B54" s="54">
        <f>E54+H54+K54+N54+Q54</f>
        <v>0</v>
      </c>
      <c r="C54" s="59" t="s">
        <v>40</v>
      </c>
      <c r="D54" s="9">
        <f>SUM(D40:D53)</f>
        <v>110</v>
      </c>
      <c r="E54" s="9">
        <f>SUM(E40:E53)</f>
        <v>0</v>
      </c>
      <c r="F54" s="8" t="s">
        <v>40</v>
      </c>
      <c r="G54" s="9">
        <f>SUM(G40:G53)</f>
        <v>130</v>
      </c>
      <c r="H54" s="9">
        <f>SUM(H40:H53)</f>
        <v>0</v>
      </c>
      <c r="I54" s="8" t="s">
        <v>40</v>
      </c>
      <c r="J54" s="9">
        <f>SUM(J40:J53)</f>
        <v>30</v>
      </c>
      <c r="K54" s="9">
        <f>SUM(K40:K53)</f>
        <v>0</v>
      </c>
      <c r="L54" s="8" t="s">
        <v>40</v>
      </c>
      <c r="M54" s="9">
        <f>SUM(M40:M53)</f>
        <v>3700</v>
      </c>
      <c r="N54" s="9">
        <f>SUM(N40:N53)</f>
        <v>0</v>
      </c>
      <c r="O54" s="8" t="s">
        <v>40</v>
      </c>
      <c r="P54" s="9">
        <f>SUM(P40:P53)</f>
        <v>70</v>
      </c>
      <c r="Q54" s="9">
        <f>SUM(Q40:Q53)</f>
        <v>0</v>
      </c>
    </row>
    <row r="55" spans="1:17" ht="12" customHeight="1" x14ac:dyDescent="0.2">
      <c r="A55" s="3"/>
      <c r="B55" s="28"/>
      <c r="C55" s="44"/>
      <c r="D55" s="10"/>
      <c r="E55" s="10"/>
      <c r="F55" s="10"/>
      <c r="G55" s="10"/>
      <c r="H55" s="10"/>
      <c r="I55" s="10"/>
      <c r="J55" s="10"/>
      <c r="K55" s="10"/>
      <c r="L55" s="10"/>
      <c r="M55" s="10"/>
      <c r="N55" s="10"/>
      <c r="O55" s="10"/>
      <c r="P55" s="10"/>
      <c r="Q55" s="10"/>
    </row>
    <row r="56" spans="1:17" ht="12" customHeight="1" x14ac:dyDescent="0.2">
      <c r="A56" s="16"/>
      <c r="B56" s="33"/>
      <c r="C56" s="55"/>
      <c r="D56" s="6"/>
      <c r="E56" s="6"/>
      <c r="F56" s="6"/>
      <c r="G56" s="6"/>
      <c r="H56" s="6"/>
      <c r="I56" s="6"/>
      <c r="J56" s="6"/>
      <c r="K56" s="6"/>
      <c r="L56" s="6"/>
      <c r="M56" s="6"/>
      <c r="N56" s="6"/>
      <c r="O56" s="6"/>
      <c r="P56" s="6"/>
      <c r="Q56" s="6"/>
    </row>
    <row r="57" spans="1:17" ht="12" customHeight="1" x14ac:dyDescent="0.2">
      <c r="A57" s="16"/>
      <c r="B57" s="33"/>
      <c r="C57" s="55"/>
      <c r="D57" s="7"/>
      <c r="E57" s="7"/>
      <c r="F57" s="5"/>
      <c r="G57" s="7"/>
      <c r="H57" s="7"/>
      <c r="I57" s="5"/>
      <c r="J57" s="7"/>
      <c r="K57" s="7"/>
      <c r="L57" s="5"/>
      <c r="M57" s="7"/>
      <c r="N57" s="7"/>
      <c r="O57" s="5"/>
      <c r="P57" s="7"/>
      <c r="Q57" s="7"/>
    </row>
    <row r="58" spans="1:17" ht="12" customHeight="1" x14ac:dyDescent="0.2">
      <c r="A58" s="3"/>
      <c r="C58" s="55"/>
      <c r="D58" s="10"/>
      <c r="E58" s="10"/>
      <c r="F58" s="10"/>
      <c r="G58" s="10"/>
      <c r="H58" s="10"/>
      <c r="I58" s="10"/>
      <c r="J58" s="10"/>
      <c r="K58" s="10"/>
      <c r="L58" s="10"/>
      <c r="M58" s="10"/>
      <c r="N58" s="10"/>
      <c r="O58" s="10"/>
      <c r="P58" s="10"/>
      <c r="Q58" s="10"/>
    </row>
    <row r="59" spans="1:17" ht="12" customHeight="1" x14ac:dyDescent="0.2">
      <c r="A59" s="12"/>
      <c r="B59" s="21"/>
      <c r="C59" s="55"/>
      <c r="D59" s="6"/>
      <c r="E59" s="6"/>
      <c r="F59" s="6"/>
      <c r="G59" s="6"/>
      <c r="H59" s="6"/>
      <c r="I59" s="6"/>
      <c r="J59" s="6"/>
      <c r="K59" s="6"/>
      <c r="L59" s="6"/>
      <c r="M59" s="6"/>
      <c r="N59" s="6"/>
      <c r="O59" s="6"/>
      <c r="P59" s="7"/>
      <c r="Q59" s="6"/>
    </row>
    <row r="60" spans="1:17" ht="12.65" customHeight="1" x14ac:dyDescent="0.2">
      <c r="C60" s="42" t="s">
        <v>110</v>
      </c>
      <c r="D60" s="14"/>
      <c r="G60" s="14"/>
      <c r="J60" s="14"/>
      <c r="M60" s="14"/>
      <c r="P60" s="14"/>
    </row>
    <row r="61" spans="1:17" ht="12.65" customHeight="1" x14ac:dyDescent="0.2">
      <c r="C61" s="42" t="s">
        <v>111</v>
      </c>
    </row>
    <row r="62" spans="1:17" ht="12.65" customHeight="1" x14ac:dyDescent="0.2">
      <c r="C62" s="42" t="s">
        <v>112</v>
      </c>
    </row>
    <row r="63" spans="1:17" ht="12.65" customHeight="1" x14ac:dyDescent="0.2"/>
    <row r="64" spans="1:17" ht="12.65" customHeight="1" x14ac:dyDescent="0.2"/>
    <row r="65" ht="12.65" customHeight="1" x14ac:dyDescent="0.2"/>
    <row r="66" ht="12.65" customHeight="1" x14ac:dyDescent="0.2"/>
    <row r="67" ht="12.65" customHeight="1" x14ac:dyDescent="0.2"/>
    <row r="68" ht="12.65" customHeight="1" x14ac:dyDescent="0.2"/>
    <row r="69" ht="12.65" customHeight="1" x14ac:dyDescent="0.2"/>
    <row r="70" ht="12.65" customHeight="1" x14ac:dyDescent="0.2"/>
    <row r="71" ht="12.65" customHeight="1" x14ac:dyDescent="0.2"/>
    <row r="72" ht="12.65" customHeight="1" x14ac:dyDescent="0.2"/>
    <row r="73" ht="12.65" customHeight="1" x14ac:dyDescent="0.2"/>
    <row r="74" ht="12.65" customHeight="1" x14ac:dyDescent="0.2"/>
    <row r="75" ht="12.65" customHeight="1" x14ac:dyDescent="0.2"/>
    <row r="76" ht="12.65" customHeight="1" x14ac:dyDescent="0.2"/>
    <row r="77" ht="12.65" customHeight="1" x14ac:dyDescent="0.2"/>
    <row r="78" ht="12.65" customHeight="1" x14ac:dyDescent="0.2"/>
    <row r="79" ht="12.65" customHeight="1" x14ac:dyDescent="0.2"/>
    <row r="80" ht="12.65" customHeight="1" x14ac:dyDescent="0.2"/>
    <row r="81" ht="12.65" customHeight="1" x14ac:dyDescent="0.2"/>
    <row r="82" ht="12.65" customHeight="1" x14ac:dyDescent="0.2"/>
    <row r="83" ht="12.65" customHeight="1" x14ac:dyDescent="0.2"/>
    <row r="84" ht="12.65" customHeight="1" x14ac:dyDescent="0.2"/>
    <row r="85" ht="12.65" customHeight="1" x14ac:dyDescent="0.2"/>
    <row r="86" ht="12.65" customHeight="1" x14ac:dyDescent="0.2"/>
    <row r="87" ht="12.65" customHeight="1" x14ac:dyDescent="0.2"/>
    <row r="88" ht="12.65" customHeight="1" x14ac:dyDescent="0.2"/>
    <row r="89" ht="12.65" customHeight="1" x14ac:dyDescent="0.2"/>
    <row r="90" ht="12.65" customHeight="1" x14ac:dyDescent="0.2"/>
    <row r="91" ht="12.65" customHeight="1" x14ac:dyDescent="0.2"/>
    <row r="92" ht="12.65" customHeight="1" x14ac:dyDescent="0.2"/>
    <row r="93" ht="12.65" customHeight="1" x14ac:dyDescent="0.2"/>
    <row r="94" ht="12.65" customHeight="1" x14ac:dyDescent="0.2"/>
    <row r="95" ht="12.65" customHeight="1" x14ac:dyDescent="0.2"/>
    <row r="96" ht="12.65" customHeight="1" x14ac:dyDescent="0.2"/>
    <row r="97" ht="12.65" customHeight="1" x14ac:dyDescent="0.2"/>
    <row r="98" ht="12.65" customHeight="1" x14ac:dyDescent="0.2"/>
    <row r="99" ht="12.65" customHeight="1" x14ac:dyDescent="0.2"/>
    <row r="100" ht="12.65" customHeight="1" x14ac:dyDescent="0.2"/>
  </sheetData>
  <mergeCells count="28">
    <mergeCell ref="C10:E10"/>
    <mergeCell ref="F10:H10"/>
    <mergeCell ref="I10:K10"/>
    <mergeCell ref="L10:N10"/>
    <mergeCell ref="C9:E9"/>
    <mergeCell ref="O2:Q3"/>
    <mergeCell ref="M2:N3"/>
    <mergeCell ref="O9:Q9"/>
    <mergeCell ref="O10:Q10"/>
    <mergeCell ref="Q5:Q7"/>
    <mergeCell ref="O4:P4"/>
    <mergeCell ref="O5:P7"/>
    <mergeCell ref="F1:L1"/>
    <mergeCell ref="F9:H9"/>
    <mergeCell ref="I9:K9"/>
    <mergeCell ref="L9:N9"/>
    <mergeCell ref="A4:C4"/>
    <mergeCell ref="D4:E4"/>
    <mergeCell ref="F4:G4"/>
    <mergeCell ref="H4:J4"/>
    <mergeCell ref="L4:N4"/>
    <mergeCell ref="N6:N7"/>
    <mergeCell ref="A5:C7"/>
    <mergeCell ref="D5:E7"/>
    <mergeCell ref="F5:G7"/>
    <mergeCell ref="H5:J7"/>
    <mergeCell ref="K5:K7"/>
    <mergeCell ref="L5:M7"/>
  </mergeCells>
  <phoneticPr fontId="2"/>
  <pageMargins left="0.75" right="0.19" top="0.2" bottom="0.21" header="0.28000000000000003" footer="0.21"/>
  <pageSetup paperSize="12" firstPageNumber="6" orientation="landscape" useFirstPageNumber="1" r:id="rId1"/>
  <headerFooter alignWithMargins="0">
    <oddHeader>&amp;R&amp;"HG丸ｺﾞｼｯｸM-PRO,ﾒﾃﾞｨｳﾑ"&amp;9PAGE .  &amp;P</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F9227-152B-4A35-9787-65B1AD826DED}">
  <dimension ref="A1:Q100"/>
  <sheetViews>
    <sheetView showZeros="0" topLeftCell="A7" zoomScaleNormal="100" workbookViewId="0">
      <selection activeCell="T5" sqref="T5:T6"/>
    </sheetView>
  </sheetViews>
  <sheetFormatPr defaultColWidth="9" defaultRowHeight="11" x14ac:dyDescent="0.2"/>
  <cols>
    <col min="1" max="1" width="12.6328125" style="13" customWidth="1"/>
    <col min="2" max="2" width="8.6328125" style="13" customWidth="1"/>
    <col min="3" max="3" width="12.6328125" style="13" customWidth="1"/>
    <col min="4" max="4" width="8.6328125" style="23" customWidth="1"/>
    <col min="5" max="5" width="8.6328125" style="13" customWidth="1"/>
    <col min="6" max="6" width="12.6328125" style="13" customWidth="1"/>
    <col min="7" max="7" width="8.6328125" style="23" customWidth="1"/>
    <col min="8" max="8" width="8.6328125" style="13" customWidth="1"/>
    <col min="9" max="9" width="12.6328125" style="13" customWidth="1"/>
    <col min="10" max="10" width="8.6328125" style="23" customWidth="1"/>
    <col min="11" max="11" width="8.6328125" style="13" customWidth="1"/>
    <col min="12" max="12" width="12.6328125" style="13" customWidth="1"/>
    <col min="13" max="13" width="8.6328125" style="23" customWidth="1"/>
    <col min="14" max="14" width="8.6328125" style="13" customWidth="1"/>
    <col min="15" max="15" width="12.6328125" style="13" customWidth="1"/>
    <col min="16" max="16" width="8.6328125" style="23" customWidth="1"/>
    <col min="17" max="17" width="8.6328125" style="13" customWidth="1"/>
    <col min="18" max="16384" width="9" style="13"/>
  </cols>
  <sheetData>
    <row r="1" spans="1:17" ht="24" customHeight="1" x14ac:dyDescent="0.2">
      <c r="A1" s="1" t="s">
        <v>50</v>
      </c>
      <c r="B1" s="19" t="s">
        <v>49</v>
      </c>
      <c r="C1" s="23"/>
      <c r="F1" s="140" t="s">
        <v>335</v>
      </c>
      <c r="G1" s="140"/>
      <c r="H1" s="140"/>
      <c r="I1" s="140"/>
      <c r="J1" s="140"/>
      <c r="K1" s="140"/>
      <c r="L1" s="140"/>
      <c r="M1" s="94"/>
      <c r="N1" s="94"/>
      <c r="P1" s="24"/>
    </row>
    <row r="2" spans="1:17" ht="6.65" customHeight="1" x14ac:dyDescent="0.2">
      <c r="C2" s="20"/>
      <c r="F2" s="1"/>
      <c r="G2" s="95"/>
      <c r="H2" s="1"/>
      <c r="I2" s="1"/>
      <c r="J2" s="95"/>
      <c r="K2" s="1"/>
      <c r="L2" s="1"/>
      <c r="M2" s="131">
        <v>46296</v>
      </c>
      <c r="N2" s="131"/>
      <c r="O2" s="130" t="s">
        <v>650</v>
      </c>
      <c r="P2" s="130"/>
      <c r="Q2" s="130"/>
    </row>
    <row r="3" spans="1:17" ht="6.65" customHeight="1" thickBot="1" x14ac:dyDescent="0.25">
      <c r="M3" s="131"/>
      <c r="N3" s="131"/>
      <c r="O3" s="130"/>
      <c r="P3" s="130"/>
      <c r="Q3" s="130"/>
    </row>
    <row r="4" spans="1:17" s="48" customFormat="1" ht="12.75" customHeight="1" x14ac:dyDescent="0.2">
      <c r="A4" s="115" t="s">
        <v>120</v>
      </c>
      <c r="B4" s="116"/>
      <c r="C4" s="116"/>
      <c r="D4" s="116"/>
      <c r="E4" s="116"/>
      <c r="F4" s="116" t="s">
        <v>121</v>
      </c>
      <c r="G4" s="116"/>
      <c r="H4" s="116" t="s">
        <v>122</v>
      </c>
      <c r="I4" s="116"/>
      <c r="J4" s="116"/>
      <c r="K4" s="46" t="s">
        <v>132</v>
      </c>
      <c r="L4" s="116" t="s">
        <v>124</v>
      </c>
      <c r="M4" s="116"/>
      <c r="N4" s="116"/>
      <c r="O4" s="116" t="s">
        <v>125</v>
      </c>
      <c r="P4" s="116"/>
      <c r="Q4" s="47" t="s">
        <v>133</v>
      </c>
    </row>
    <row r="5" spans="1:17" s="48" customFormat="1" ht="12.75" customHeight="1" x14ac:dyDescent="0.2">
      <c r="A5" s="117"/>
      <c r="B5" s="118"/>
      <c r="C5" s="118"/>
      <c r="D5" s="118"/>
      <c r="E5" s="118"/>
      <c r="F5" s="118"/>
      <c r="G5" s="118"/>
      <c r="H5" s="121" t="s">
        <v>134</v>
      </c>
      <c r="I5" s="122"/>
      <c r="J5" s="123"/>
      <c r="K5" s="118"/>
      <c r="L5" s="134">
        <f>大島郡２・奄美市２!$L$5:$M$7</f>
        <v>0</v>
      </c>
      <c r="M5" s="135"/>
      <c r="N5" s="49"/>
      <c r="O5" s="118"/>
      <c r="P5" s="118"/>
      <c r="Q5" s="132"/>
    </row>
    <row r="6" spans="1:17" s="48" customFormat="1" ht="12.75" customHeight="1" x14ac:dyDescent="0.2">
      <c r="A6" s="117"/>
      <c r="B6" s="118"/>
      <c r="C6" s="118"/>
      <c r="D6" s="118"/>
      <c r="E6" s="118"/>
      <c r="F6" s="118"/>
      <c r="G6" s="118"/>
      <c r="H6" s="124"/>
      <c r="I6" s="125"/>
      <c r="J6" s="126"/>
      <c r="K6" s="118"/>
      <c r="L6" s="136"/>
      <c r="M6" s="137"/>
      <c r="N6" s="126" t="s">
        <v>128</v>
      </c>
      <c r="O6" s="118"/>
      <c r="P6" s="118"/>
      <c r="Q6" s="132"/>
    </row>
    <row r="7" spans="1:17" s="48" customFormat="1" ht="12.75" customHeight="1" thickBot="1" x14ac:dyDescent="0.25">
      <c r="A7" s="119"/>
      <c r="B7" s="120"/>
      <c r="C7" s="120"/>
      <c r="D7" s="120"/>
      <c r="E7" s="120"/>
      <c r="F7" s="120"/>
      <c r="G7" s="120"/>
      <c r="H7" s="127"/>
      <c r="I7" s="128"/>
      <c r="J7" s="129"/>
      <c r="K7" s="120"/>
      <c r="L7" s="138"/>
      <c r="M7" s="139"/>
      <c r="N7" s="129"/>
      <c r="O7" s="120"/>
      <c r="P7" s="120"/>
      <c r="Q7" s="133"/>
    </row>
    <row r="8" spans="1:17" ht="8.15" customHeight="1" x14ac:dyDescent="0.2"/>
    <row r="9" spans="1:17" ht="13" customHeight="1" x14ac:dyDescent="0.2">
      <c r="A9" s="2"/>
      <c r="B9" s="31" t="s">
        <v>56</v>
      </c>
      <c r="C9" s="114" t="s">
        <v>31</v>
      </c>
      <c r="D9" s="114"/>
      <c r="E9" s="114"/>
      <c r="F9" s="114" t="s">
        <v>32</v>
      </c>
      <c r="G9" s="114"/>
      <c r="H9" s="114"/>
      <c r="I9" s="114" t="s">
        <v>33</v>
      </c>
      <c r="J9" s="114"/>
      <c r="K9" s="114"/>
      <c r="L9" s="114" t="s">
        <v>41</v>
      </c>
      <c r="M9" s="114"/>
      <c r="N9" s="114"/>
      <c r="O9" s="114" t="s">
        <v>155</v>
      </c>
      <c r="P9" s="114"/>
      <c r="Q9" s="114"/>
    </row>
    <row r="10" spans="1:17" ht="13" customHeight="1" x14ac:dyDescent="0.2">
      <c r="A10" s="3"/>
      <c r="C10" s="114" t="s">
        <v>42</v>
      </c>
      <c r="D10" s="114"/>
      <c r="E10" s="114"/>
      <c r="F10" s="114" t="s">
        <v>43</v>
      </c>
      <c r="G10" s="114"/>
      <c r="H10" s="114"/>
      <c r="I10" s="114" t="s">
        <v>44</v>
      </c>
      <c r="J10" s="114"/>
      <c r="K10" s="114"/>
      <c r="L10" s="114" t="s">
        <v>37</v>
      </c>
      <c r="M10" s="114"/>
      <c r="N10" s="114"/>
      <c r="O10" s="114" t="s">
        <v>156</v>
      </c>
      <c r="P10" s="114"/>
      <c r="Q10" s="114"/>
    </row>
    <row r="11" spans="1:17" ht="13" customHeight="1" x14ac:dyDescent="0.2">
      <c r="A11" s="4" t="s">
        <v>45</v>
      </c>
      <c r="B11" s="20"/>
      <c r="C11" s="58" t="s">
        <v>46</v>
      </c>
      <c r="D11" s="22" t="s">
        <v>119</v>
      </c>
      <c r="E11" s="5" t="s">
        <v>39</v>
      </c>
      <c r="F11" s="5" t="s">
        <v>46</v>
      </c>
      <c r="G11" s="22" t="s">
        <v>119</v>
      </c>
      <c r="H11" s="5" t="s">
        <v>39</v>
      </c>
      <c r="I11" s="5" t="s">
        <v>46</v>
      </c>
      <c r="J11" s="22" t="s">
        <v>119</v>
      </c>
      <c r="K11" s="5" t="s">
        <v>39</v>
      </c>
      <c r="L11" s="5" t="s">
        <v>46</v>
      </c>
      <c r="M11" s="22" t="s">
        <v>119</v>
      </c>
      <c r="N11" s="5" t="s">
        <v>39</v>
      </c>
      <c r="O11" s="5" t="s">
        <v>46</v>
      </c>
      <c r="P11" s="22" t="s">
        <v>119</v>
      </c>
      <c r="Q11" s="5" t="s">
        <v>39</v>
      </c>
    </row>
    <row r="12" spans="1:17" ht="12" customHeight="1" x14ac:dyDescent="0.2">
      <c r="A12" s="15" t="s">
        <v>117</v>
      </c>
      <c r="B12" s="32">
        <v>15</v>
      </c>
      <c r="C12" s="55"/>
      <c r="D12" s="6"/>
      <c r="E12" s="6"/>
      <c r="F12" s="26"/>
      <c r="G12" s="6"/>
      <c r="H12" s="6"/>
      <c r="I12" s="6"/>
      <c r="J12" s="6"/>
      <c r="K12" s="6"/>
      <c r="L12" s="6"/>
      <c r="M12" s="6"/>
      <c r="N12" s="6"/>
      <c r="O12" s="6"/>
      <c r="P12" s="6"/>
      <c r="Q12" s="6"/>
    </row>
    <row r="13" spans="1:17" ht="12" customHeight="1" x14ac:dyDescent="0.2">
      <c r="A13" s="3" t="s">
        <v>54</v>
      </c>
      <c r="B13" s="28"/>
      <c r="C13" s="55" t="s">
        <v>523</v>
      </c>
      <c r="D13" s="6">
        <v>330</v>
      </c>
      <c r="E13" s="6"/>
      <c r="F13" s="6" t="s">
        <v>524</v>
      </c>
      <c r="G13" s="6">
        <v>70</v>
      </c>
      <c r="H13" s="6"/>
      <c r="I13" s="6" t="s">
        <v>254</v>
      </c>
      <c r="J13" s="7">
        <v>10</v>
      </c>
      <c r="K13" s="7"/>
      <c r="L13" s="6" t="s">
        <v>525</v>
      </c>
      <c r="M13" s="91">
        <v>1610</v>
      </c>
      <c r="N13" s="6"/>
      <c r="O13" s="6" t="s">
        <v>526</v>
      </c>
      <c r="P13" s="6">
        <v>40</v>
      </c>
      <c r="Q13" s="6"/>
    </row>
    <row r="14" spans="1:17" ht="12" customHeight="1" x14ac:dyDescent="0.2">
      <c r="A14" s="3"/>
      <c r="B14" s="28"/>
      <c r="C14" s="55" t="s">
        <v>527</v>
      </c>
      <c r="D14" s="6">
        <v>630</v>
      </c>
      <c r="E14" s="6"/>
      <c r="F14" s="6" t="s">
        <v>528</v>
      </c>
      <c r="G14" s="6">
        <v>30</v>
      </c>
      <c r="H14" s="6"/>
      <c r="I14" s="6" t="s">
        <v>255</v>
      </c>
      <c r="J14" s="7">
        <v>10</v>
      </c>
      <c r="K14" s="7"/>
      <c r="L14" s="6" t="s">
        <v>529</v>
      </c>
      <c r="M14" s="91">
        <v>2570</v>
      </c>
      <c r="N14" s="6"/>
      <c r="O14" s="6" t="s">
        <v>529</v>
      </c>
      <c r="P14" s="6">
        <v>70</v>
      </c>
      <c r="Q14" s="6"/>
    </row>
    <row r="15" spans="1:17" ht="12" customHeight="1" x14ac:dyDescent="0.2">
      <c r="A15" s="3"/>
      <c r="B15" s="28"/>
      <c r="C15" s="55" t="s">
        <v>528</v>
      </c>
      <c r="D15" s="6">
        <v>30</v>
      </c>
      <c r="E15" s="6"/>
      <c r="F15" s="6" t="s">
        <v>530</v>
      </c>
      <c r="G15" s="6">
        <v>110</v>
      </c>
      <c r="H15" s="6"/>
      <c r="I15" s="6" t="s">
        <v>256</v>
      </c>
      <c r="J15" s="7">
        <v>10</v>
      </c>
      <c r="K15" s="7"/>
      <c r="L15" s="6" t="s">
        <v>531</v>
      </c>
      <c r="M15" s="91">
        <v>1670</v>
      </c>
      <c r="N15" s="6"/>
      <c r="O15" s="6" t="s">
        <v>531</v>
      </c>
      <c r="P15" s="6">
        <v>30</v>
      </c>
      <c r="Q15" s="6"/>
    </row>
    <row r="16" spans="1:17" ht="12" customHeight="1" x14ac:dyDescent="0.2">
      <c r="A16" s="3"/>
      <c r="B16" s="28"/>
      <c r="C16" s="55"/>
      <c r="D16" s="6"/>
      <c r="E16" s="6"/>
      <c r="F16" s="6" t="s">
        <v>532</v>
      </c>
      <c r="G16" s="6">
        <v>60</v>
      </c>
      <c r="H16" s="6"/>
      <c r="I16" s="6" t="s">
        <v>257</v>
      </c>
      <c r="J16" s="7">
        <v>10</v>
      </c>
      <c r="K16" s="7"/>
      <c r="L16" s="6" t="s">
        <v>533</v>
      </c>
      <c r="M16" s="91">
        <v>850</v>
      </c>
      <c r="N16" s="6"/>
      <c r="O16" s="6" t="s">
        <v>534</v>
      </c>
      <c r="P16" s="6">
        <v>30</v>
      </c>
      <c r="Q16" s="6"/>
    </row>
    <row r="17" spans="1:17" ht="12" customHeight="1" x14ac:dyDescent="0.2">
      <c r="A17" s="3"/>
      <c r="B17" s="28"/>
      <c r="C17" s="55"/>
      <c r="D17" s="6"/>
      <c r="E17" s="6"/>
      <c r="F17" s="6" t="s">
        <v>535</v>
      </c>
      <c r="G17" s="6">
        <v>50</v>
      </c>
      <c r="H17" s="6"/>
      <c r="I17" s="6" t="s">
        <v>258</v>
      </c>
      <c r="J17" s="7">
        <v>30</v>
      </c>
      <c r="K17" s="7"/>
      <c r="L17" s="6" t="s">
        <v>534</v>
      </c>
      <c r="M17" s="91">
        <v>940</v>
      </c>
      <c r="N17" s="6"/>
      <c r="O17" s="6" t="s">
        <v>533</v>
      </c>
      <c r="P17" s="6">
        <v>20</v>
      </c>
      <c r="Q17" s="6"/>
    </row>
    <row r="18" spans="1:17" ht="12" customHeight="1" x14ac:dyDescent="0.2">
      <c r="A18" s="3"/>
      <c r="B18" s="28"/>
      <c r="C18" s="55"/>
      <c r="D18" s="6"/>
      <c r="E18" s="6"/>
      <c r="F18" s="6" t="s">
        <v>536</v>
      </c>
      <c r="G18" s="6">
        <v>70</v>
      </c>
      <c r="H18" s="6"/>
      <c r="I18" s="6"/>
      <c r="J18" s="7"/>
      <c r="K18" s="7"/>
      <c r="L18" s="6" t="s">
        <v>537</v>
      </c>
      <c r="M18" s="91">
        <v>1610</v>
      </c>
      <c r="N18" s="6"/>
      <c r="O18" s="6" t="s">
        <v>537</v>
      </c>
      <c r="P18" s="6">
        <v>30</v>
      </c>
      <c r="Q18" s="6"/>
    </row>
    <row r="19" spans="1:17" ht="12" customHeight="1" x14ac:dyDescent="0.2">
      <c r="A19" s="3"/>
      <c r="B19" s="28"/>
      <c r="C19" s="55"/>
      <c r="D19" s="6"/>
      <c r="E19" s="6"/>
      <c r="F19" s="6"/>
      <c r="G19" s="6"/>
      <c r="H19" s="6"/>
      <c r="I19" s="6"/>
      <c r="J19" s="7"/>
      <c r="K19" s="7"/>
      <c r="L19" s="6"/>
      <c r="M19" s="91"/>
      <c r="N19" s="6"/>
      <c r="O19" s="6"/>
      <c r="P19" s="6"/>
      <c r="Q19" s="6"/>
    </row>
    <row r="20" spans="1:17" ht="12" customHeight="1" x14ac:dyDescent="0.2">
      <c r="A20" s="3"/>
      <c r="B20" s="28"/>
      <c r="C20" s="55"/>
      <c r="D20" s="6"/>
      <c r="E20" s="6"/>
      <c r="F20" s="6"/>
      <c r="G20" s="6"/>
      <c r="H20" s="6"/>
      <c r="I20" s="6"/>
      <c r="J20" s="7"/>
      <c r="K20" s="7"/>
      <c r="L20" s="6"/>
      <c r="M20" s="6"/>
      <c r="N20" s="6"/>
      <c r="O20" s="6"/>
      <c r="P20" s="6"/>
      <c r="Q20" s="6"/>
    </row>
    <row r="21" spans="1:17" ht="12" customHeight="1" x14ac:dyDescent="0.2">
      <c r="A21" s="3"/>
      <c r="B21" s="28"/>
      <c r="C21" s="55"/>
      <c r="D21" s="6"/>
      <c r="E21" s="6"/>
      <c r="F21" s="6"/>
      <c r="G21" s="6"/>
      <c r="H21" s="6"/>
      <c r="I21" s="6"/>
      <c r="J21" s="6"/>
      <c r="K21" s="6"/>
      <c r="L21" s="6"/>
      <c r="M21" s="6"/>
      <c r="N21" s="6"/>
      <c r="O21" s="6"/>
      <c r="P21" s="6"/>
      <c r="Q21" s="6"/>
    </row>
    <row r="22" spans="1:17" ht="12" customHeight="1" x14ac:dyDescent="0.2">
      <c r="A22" s="50" t="s">
        <v>135</v>
      </c>
      <c r="B22" s="51">
        <f>D24+G24+J24+M24+P24</f>
        <v>10920</v>
      </c>
      <c r="C22" s="55"/>
      <c r="D22" s="6"/>
      <c r="E22" s="6"/>
      <c r="F22" s="6"/>
      <c r="G22" s="6"/>
      <c r="H22" s="6"/>
      <c r="I22" s="6"/>
      <c r="J22" s="6"/>
      <c r="K22" s="6"/>
      <c r="L22" s="6"/>
      <c r="M22" s="6"/>
      <c r="N22" s="6"/>
      <c r="O22" s="6"/>
      <c r="P22" s="6"/>
      <c r="Q22" s="6"/>
    </row>
    <row r="23" spans="1:17" ht="12" customHeight="1" x14ac:dyDescent="0.2">
      <c r="A23" s="52"/>
      <c r="B23" s="51"/>
      <c r="C23" s="55"/>
      <c r="D23" s="6"/>
      <c r="E23" s="6"/>
      <c r="F23" s="6"/>
      <c r="G23" s="6"/>
      <c r="H23" s="6"/>
      <c r="I23" s="6"/>
      <c r="J23" s="6"/>
      <c r="K23" s="6"/>
      <c r="L23" s="6"/>
      <c r="M23" s="6"/>
      <c r="N23" s="6"/>
      <c r="O23" s="6"/>
      <c r="P23" s="6"/>
      <c r="Q23" s="6"/>
    </row>
    <row r="24" spans="1:17" ht="12" customHeight="1" thickBot="1" x14ac:dyDescent="0.25">
      <c r="A24" s="53" t="s">
        <v>136</v>
      </c>
      <c r="B24" s="54">
        <f>E24+H24+K24+N24+Q24</f>
        <v>0</v>
      </c>
      <c r="C24" s="59" t="s">
        <v>40</v>
      </c>
      <c r="D24" s="9">
        <f>SUM(D13:D23)</f>
        <v>990</v>
      </c>
      <c r="E24" s="9">
        <f>SUM(E13:E23)</f>
        <v>0</v>
      </c>
      <c r="F24" s="8" t="s">
        <v>40</v>
      </c>
      <c r="G24" s="9">
        <f>SUM(G13:G23)</f>
        <v>390</v>
      </c>
      <c r="H24" s="9">
        <f>SUM(H13:H23)</f>
        <v>0</v>
      </c>
      <c r="I24" s="8" t="s">
        <v>40</v>
      </c>
      <c r="J24" s="9">
        <f>SUM(J13:J23)</f>
        <v>70</v>
      </c>
      <c r="K24" s="9">
        <f>SUM(K13:K23)</f>
        <v>0</v>
      </c>
      <c r="L24" s="8" t="s">
        <v>40</v>
      </c>
      <c r="M24" s="9">
        <f>SUM(M13:M23)</f>
        <v>9250</v>
      </c>
      <c r="N24" s="9">
        <f>SUM(N13:N23)</f>
        <v>0</v>
      </c>
      <c r="O24" s="8" t="s">
        <v>40</v>
      </c>
      <c r="P24" s="9">
        <f>SUM(P13:P23)</f>
        <v>220</v>
      </c>
      <c r="Q24" s="9">
        <f>SUM(Q13:Q23)</f>
        <v>0</v>
      </c>
    </row>
    <row r="25" spans="1:17" ht="12" customHeight="1" x14ac:dyDescent="0.2">
      <c r="A25" s="3" t="s">
        <v>115</v>
      </c>
      <c r="B25" s="28">
        <v>16</v>
      </c>
      <c r="C25" s="44"/>
      <c r="D25" s="6"/>
      <c r="E25" s="6"/>
      <c r="F25" s="6"/>
      <c r="G25" s="6"/>
      <c r="H25" s="6"/>
      <c r="I25" s="6"/>
      <c r="J25" s="6"/>
      <c r="K25" s="6"/>
      <c r="L25" s="6"/>
      <c r="M25" s="6"/>
      <c r="N25" s="6"/>
      <c r="O25" s="6"/>
      <c r="P25" s="6"/>
      <c r="Q25" s="6"/>
    </row>
    <row r="26" spans="1:17" ht="12" customHeight="1" x14ac:dyDescent="0.2">
      <c r="A26" s="3" t="s">
        <v>116</v>
      </c>
      <c r="B26" s="28"/>
      <c r="C26" s="55" t="s">
        <v>538</v>
      </c>
      <c r="D26" s="6">
        <v>60</v>
      </c>
      <c r="E26" s="6"/>
      <c r="F26" s="6" t="s">
        <v>538</v>
      </c>
      <c r="G26" s="6">
        <v>30</v>
      </c>
      <c r="H26" s="6"/>
      <c r="I26" s="6" t="s">
        <v>539</v>
      </c>
      <c r="J26" s="6">
        <v>10</v>
      </c>
      <c r="K26" s="6"/>
      <c r="L26" s="6" t="s">
        <v>540</v>
      </c>
      <c r="M26" s="91">
        <v>1260</v>
      </c>
      <c r="N26" s="6"/>
      <c r="O26" s="6" t="s">
        <v>540</v>
      </c>
      <c r="P26" s="6">
        <v>30</v>
      </c>
      <c r="Q26" s="6"/>
    </row>
    <row r="27" spans="1:17" ht="12" customHeight="1" x14ac:dyDescent="0.2">
      <c r="A27" s="3"/>
      <c r="B27" s="28"/>
      <c r="C27" s="55"/>
      <c r="D27" s="6"/>
      <c r="E27" s="6"/>
      <c r="F27" s="6"/>
      <c r="G27" s="6"/>
      <c r="H27" s="6"/>
      <c r="I27" s="6"/>
      <c r="J27" s="6"/>
      <c r="K27" s="6"/>
      <c r="L27" s="6"/>
      <c r="M27" s="6"/>
      <c r="N27" s="6"/>
      <c r="O27" s="6"/>
      <c r="P27" s="6"/>
      <c r="Q27" s="6"/>
    </row>
    <row r="28" spans="1:17" ht="12" customHeight="1" x14ac:dyDescent="0.2">
      <c r="A28" s="3"/>
      <c r="B28" s="28"/>
      <c r="C28" s="55"/>
      <c r="D28" s="6"/>
      <c r="E28" s="6"/>
      <c r="F28" s="6"/>
      <c r="G28" s="6"/>
      <c r="H28" s="6"/>
      <c r="I28" s="6"/>
      <c r="J28" s="6"/>
      <c r="K28" s="6"/>
      <c r="L28" s="6"/>
      <c r="M28" s="6"/>
      <c r="N28" s="6"/>
      <c r="O28" s="6"/>
      <c r="P28" s="6"/>
      <c r="Q28" s="6"/>
    </row>
    <row r="29" spans="1:17" ht="12" customHeight="1" x14ac:dyDescent="0.2">
      <c r="A29" s="3"/>
      <c r="B29" s="28"/>
      <c r="C29" s="55"/>
      <c r="D29" s="6"/>
      <c r="E29" s="6"/>
      <c r="F29" s="6"/>
      <c r="G29" s="6"/>
      <c r="H29" s="6"/>
      <c r="I29" s="6"/>
      <c r="J29" s="6"/>
      <c r="K29" s="6"/>
      <c r="L29" s="6"/>
      <c r="M29" s="6"/>
      <c r="N29" s="6"/>
      <c r="O29" s="6"/>
      <c r="P29" s="6"/>
      <c r="Q29" s="6"/>
    </row>
    <row r="30" spans="1:17" ht="12" customHeight="1" x14ac:dyDescent="0.2">
      <c r="A30" s="50" t="s">
        <v>135</v>
      </c>
      <c r="B30" s="51">
        <f>D32+G32+J32+M32+P32</f>
        <v>1390</v>
      </c>
      <c r="C30" s="55"/>
      <c r="D30" s="6"/>
      <c r="E30" s="6"/>
      <c r="F30" s="6"/>
      <c r="G30" s="6"/>
      <c r="H30" s="6"/>
      <c r="I30" s="6"/>
      <c r="J30" s="6"/>
      <c r="K30" s="6"/>
      <c r="L30" s="6"/>
      <c r="M30" s="6"/>
      <c r="N30" s="6"/>
      <c r="O30" s="6"/>
      <c r="P30" s="6"/>
      <c r="Q30" s="6"/>
    </row>
    <row r="31" spans="1:17" ht="12" customHeight="1" x14ac:dyDescent="0.2">
      <c r="A31" s="52"/>
      <c r="B31" s="51"/>
      <c r="C31" s="55"/>
      <c r="D31" s="6"/>
      <c r="E31" s="6"/>
      <c r="F31" s="6"/>
      <c r="G31" s="6"/>
      <c r="H31" s="6"/>
      <c r="I31" s="6"/>
      <c r="J31" s="6"/>
      <c r="K31" s="6"/>
      <c r="L31" s="6"/>
      <c r="M31" s="6"/>
      <c r="N31" s="6"/>
      <c r="O31" s="6"/>
      <c r="P31" s="6"/>
      <c r="Q31" s="6"/>
    </row>
    <row r="32" spans="1:17" ht="12" customHeight="1" thickBot="1" x14ac:dyDescent="0.25">
      <c r="A32" s="53" t="s">
        <v>136</v>
      </c>
      <c r="B32" s="54">
        <f>E32+H32+K32+N32+Q32</f>
        <v>0</v>
      </c>
      <c r="C32" s="59" t="s">
        <v>40</v>
      </c>
      <c r="D32" s="9">
        <f>SUM(D25:D31)</f>
        <v>60</v>
      </c>
      <c r="E32" s="9">
        <f>SUM(E25:E31)</f>
        <v>0</v>
      </c>
      <c r="F32" s="8" t="s">
        <v>40</v>
      </c>
      <c r="G32" s="9">
        <f>SUM(G25:G31)</f>
        <v>30</v>
      </c>
      <c r="H32" s="9">
        <f>SUM(H25:H31)</f>
        <v>0</v>
      </c>
      <c r="I32" s="8" t="s">
        <v>40</v>
      </c>
      <c r="J32" s="9">
        <f>SUM(J25:J31)</f>
        <v>10</v>
      </c>
      <c r="K32" s="9">
        <f>SUM(K25:K31)</f>
        <v>0</v>
      </c>
      <c r="L32" s="8" t="s">
        <v>40</v>
      </c>
      <c r="M32" s="9">
        <f>SUM(M25:M31)</f>
        <v>1260</v>
      </c>
      <c r="N32" s="9">
        <f>SUM(N25:N31)</f>
        <v>0</v>
      </c>
      <c r="O32" s="8" t="s">
        <v>40</v>
      </c>
      <c r="P32" s="9">
        <f>SUM(P25:P31)</f>
        <v>30</v>
      </c>
      <c r="Q32" s="9">
        <f>SUM(Q25:Q31)</f>
        <v>0</v>
      </c>
    </row>
    <row r="33" spans="1:17" ht="12" customHeight="1" x14ac:dyDescent="0.2">
      <c r="A33" s="3"/>
      <c r="B33" s="28"/>
      <c r="C33" s="44"/>
      <c r="D33" s="10"/>
      <c r="E33" s="10"/>
      <c r="F33" s="10"/>
      <c r="G33" s="10"/>
      <c r="H33" s="10"/>
      <c r="I33" s="10"/>
      <c r="J33" s="10"/>
      <c r="K33" s="10"/>
      <c r="L33" s="10"/>
      <c r="M33" s="10"/>
      <c r="N33" s="10"/>
      <c r="O33" s="10"/>
      <c r="P33" s="10"/>
      <c r="Q33" s="10"/>
    </row>
    <row r="34" spans="1:17" ht="12" customHeight="1" x14ac:dyDescent="0.2">
      <c r="A34" s="3" t="s">
        <v>76</v>
      </c>
      <c r="B34" s="28">
        <v>17</v>
      </c>
      <c r="C34" s="55" t="s">
        <v>541</v>
      </c>
      <c r="D34" s="6">
        <v>300</v>
      </c>
      <c r="E34" s="6"/>
      <c r="F34" s="6" t="s">
        <v>542</v>
      </c>
      <c r="G34" s="6">
        <v>120</v>
      </c>
      <c r="H34" s="6"/>
      <c r="I34" s="56" t="s">
        <v>543</v>
      </c>
      <c r="J34" s="56">
        <v>20</v>
      </c>
      <c r="K34" s="56"/>
      <c r="L34" s="6" t="s">
        <v>541</v>
      </c>
      <c r="M34" s="91">
        <v>2350</v>
      </c>
      <c r="N34" s="6"/>
      <c r="O34" s="6" t="s">
        <v>544</v>
      </c>
      <c r="P34" s="6">
        <v>100</v>
      </c>
      <c r="Q34" s="6"/>
    </row>
    <row r="35" spans="1:17" ht="12" customHeight="1" x14ac:dyDescent="0.2">
      <c r="A35" s="3" t="s">
        <v>55</v>
      </c>
      <c r="B35" s="28"/>
      <c r="C35" s="55" t="s">
        <v>545</v>
      </c>
      <c r="D35" s="6">
        <v>350</v>
      </c>
      <c r="E35" s="6"/>
      <c r="F35" s="6" t="s">
        <v>546</v>
      </c>
      <c r="G35" s="6">
        <v>50</v>
      </c>
      <c r="H35" s="6"/>
      <c r="I35" s="56" t="s">
        <v>547</v>
      </c>
      <c r="J35" s="56">
        <v>10</v>
      </c>
      <c r="K35" s="56"/>
      <c r="L35" s="6" t="s">
        <v>545</v>
      </c>
      <c r="M35" s="91">
        <v>1260</v>
      </c>
      <c r="N35" s="6"/>
      <c r="O35" s="6" t="s">
        <v>548</v>
      </c>
      <c r="P35" s="6">
        <v>60</v>
      </c>
      <c r="Q35" s="6"/>
    </row>
    <row r="36" spans="1:17" ht="12" customHeight="1" x14ac:dyDescent="0.2">
      <c r="A36" s="3"/>
      <c r="B36" s="28"/>
      <c r="C36" s="55" t="s">
        <v>549</v>
      </c>
      <c r="D36" s="6">
        <v>80</v>
      </c>
      <c r="E36" s="6"/>
      <c r="F36" s="6" t="s">
        <v>550</v>
      </c>
      <c r="G36" s="6">
        <v>10</v>
      </c>
      <c r="H36" s="6"/>
      <c r="I36" s="56" t="s">
        <v>551</v>
      </c>
      <c r="J36" s="56">
        <v>10</v>
      </c>
      <c r="K36" s="56"/>
      <c r="L36" s="6" t="s">
        <v>552</v>
      </c>
      <c r="M36" s="6">
        <v>50</v>
      </c>
      <c r="N36" s="6"/>
      <c r="O36" s="6" t="s">
        <v>553</v>
      </c>
      <c r="P36" s="6">
        <v>30</v>
      </c>
      <c r="Q36" s="6"/>
    </row>
    <row r="37" spans="1:17" ht="12" customHeight="1" x14ac:dyDescent="0.2">
      <c r="A37" s="3"/>
      <c r="B37" s="28"/>
      <c r="C37" s="55" t="s">
        <v>554</v>
      </c>
      <c r="D37" s="6">
        <v>60</v>
      </c>
      <c r="E37" s="6"/>
      <c r="F37" s="6" t="s">
        <v>555</v>
      </c>
      <c r="G37" s="6">
        <v>30</v>
      </c>
      <c r="H37" s="6"/>
      <c r="I37" s="56" t="s">
        <v>151</v>
      </c>
      <c r="J37" s="56">
        <v>10</v>
      </c>
      <c r="K37" s="56"/>
      <c r="L37" s="6" t="s">
        <v>556</v>
      </c>
      <c r="M37" s="6">
        <v>540</v>
      </c>
      <c r="N37" s="6"/>
      <c r="O37" s="6" t="s">
        <v>541</v>
      </c>
      <c r="P37" s="6">
        <v>90</v>
      </c>
      <c r="Q37" s="6"/>
    </row>
    <row r="38" spans="1:17" ht="12" customHeight="1" x14ac:dyDescent="0.2">
      <c r="A38" s="3"/>
      <c r="B38" s="28"/>
      <c r="C38" s="55" t="s">
        <v>557</v>
      </c>
      <c r="D38" s="6">
        <v>50</v>
      </c>
      <c r="E38" s="6"/>
      <c r="F38" s="6" t="s">
        <v>554</v>
      </c>
      <c r="G38" s="6">
        <v>40</v>
      </c>
      <c r="H38" s="6"/>
      <c r="I38" s="6" t="s">
        <v>152</v>
      </c>
      <c r="J38" s="7">
        <v>10</v>
      </c>
      <c r="K38" s="7"/>
      <c r="L38" s="6" t="s">
        <v>558</v>
      </c>
      <c r="M38" s="91">
        <v>1040</v>
      </c>
      <c r="N38" s="6"/>
      <c r="O38" s="6" t="s">
        <v>545</v>
      </c>
      <c r="P38" s="6">
        <v>30</v>
      </c>
      <c r="Q38" s="6"/>
    </row>
    <row r="39" spans="1:17" ht="12" customHeight="1" x14ac:dyDescent="0.2">
      <c r="A39" s="3"/>
      <c r="B39" s="28"/>
      <c r="C39" s="55" t="s">
        <v>559</v>
      </c>
      <c r="D39" s="6">
        <v>300</v>
      </c>
      <c r="E39" s="6"/>
      <c r="F39" s="6" t="s">
        <v>560</v>
      </c>
      <c r="G39" s="6">
        <v>10</v>
      </c>
      <c r="H39" s="6"/>
      <c r="I39" s="56" t="s">
        <v>153</v>
      </c>
      <c r="J39" s="56">
        <v>20</v>
      </c>
      <c r="K39" s="56"/>
      <c r="L39" s="6" t="s">
        <v>557</v>
      </c>
      <c r="M39" s="6">
        <v>650</v>
      </c>
      <c r="N39" s="6"/>
      <c r="O39" s="6" t="s">
        <v>561</v>
      </c>
      <c r="P39" s="6">
        <v>40</v>
      </c>
      <c r="Q39" s="6"/>
    </row>
    <row r="40" spans="1:17" ht="12" customHeight="1" x14ac:dyDescent="0.2">
      <c r="A40" s="3"/>
      <c r="B40" s="28"/>
      <c r="C40" s="55" t="s">
        <v>562</v>
      </c>
      <c r="D40" s="6">
        <v>370</v>
      </c>
      <c r="E40" s="6"/>
      <c r="F40" s="6" t="s">
        <v>563</v>
      </c>
      <c r="G40" s="6">
        <v>20</v>
      </c>
      <c r="H40" s="6"/>
      <c r="I40" s="56" t="s">
        <v>154</v>
      </c>
      <c r="J40" s="56">
        <v>10</v>
      </c>
      <c r="K40" s="56"/>
      <c r="L40" s="6" t="s">
        <v>561</v>
      </c>
      <c r="M40" s="91">
        <v>1000</v>
      </c>
      <c r="N40" s="6"/>
      <c r="O40" s="6" t="s">
        <v>557</v>
      </c>
      <c r="P40" s="6">
        <v>20</v>
      </c>
      <c r="Q40" s="6"/>
    </row>
    <row r="41" spans="1:17" ht="12" customHeight="1" x14ac:dyDescent="0.2">
      <c r="A41" s="3"/>
      <c r="B41" s="28"/>
      <c r="C41" s="55" t="s">
        <v>564</v>
      </c>
      <c r="D41" s="6">
        <v>180</v>
      </c>
      <c r="E41" s="6"/>
      <c r="F41" s="6" t="s">
        <v>565</v>
      </c>
      <c r="G41" s="6">
        <v>90</v>
      </c>
      <c r="H41" s="6"/>
      <c r="I41" s="56"/>
      <c r="J41" s="56"/>
      <c r="K41" s="56"/>
      <c r="L41" s="6" t="s">
        <v>566</v>
      </c>
      <c r="M41" s="6">
        <v>500</v>
      </c>
      <c r="N41" s="6"/>
      <c r="O41" s="6" t="s">
        <v>566</v>
      </c>
      <c r="P41" s="6">
        <v>10</v>
      </c>
      <c r="Q41" s="6"/>
    </row>
    <row r="42" spans="1:17" ht="12" customHeight="1" x14ac:dyDescent="0.2">
      <c r="A42" s="3"/>
      <c r="B42" s="28"/>
      <c r="C42" s="55"/>
      <c r="D42" s="6"/>
      <c r="E42" s="6"/>
      <c r="F42" s="6" t="s">
        <v>567</v>
      </c>
      <c r="G42" s="6">
        <v>80</v>
      </c>
      <c r="H42" s="6"/>
      <c r="I42" s="56"/>
      <c r="J42" s="56"/>
      <c r="K42" s="56"/>
      <c r="L42" s="6" t="s">
        <v>544</v>
      </c>
      <c r="M42" s="91">
        <v>1710</v>
      </c>
      <c r="N42" s="6"/>
      <c r="O42" s="6" t="s">
        <v>558</v>
      </c>
      <c r="P42" s="6">
        <v>20</v>
      </c>
      <c r="Q42" s="6"/>
    </row>
    <row r="43" spans="1:17" ht="12" customHeight="1" x14ac:dyDescent="0.2">
      <c r="A43" s="3"/>
      <c r="B43" s="28"/>
      <c r="C43" s="55"/>
      <c r="D43" s="6"/>
      <c r="E43" s="6"/>
      <c r="F43" s="6" t="s">
        <v>568</v>
      </c>
      <c r="G43" s="6">
        <v>70</v>
      </c>
      <c r="H43" s="6"/>
      <c r="I43" s="6"/>
      <c r="J43" s="7"/>
      <c r="K43" s="7"/>
      <c r="L43" s="6" t="s">
        <v>548</v>
      </c>
      <c r="M43" s="91">
        <v>1730</v>
      </c>
      <c r="N43" s="6"/>
      <c r="O43" s="6" t="s">
        <v>556</v>
      </c>
      <c r="P43" s="6">
        <v>10</v>
      </c>
      <c r="Q43" s="6"/>
    </row>
    <row r="44" spans="1:17" ht="12" customHeight="1" x14ac:dyDescent="0.2">
      <c r="A44" s="3"/>
      <c r="B44" s="28"/>
      <c r="C44" s="55"/>
      <c r="D44" s="6"/>
      <c r="E44" s="6"/>
      <c r="F44" s="6"/>
      <c r="G44" s="6"/>
      <c r="H44" s="6"/>
      <c r="I44" s="6"/>
      <c r="J44" s="7"/>
      <c r="K44" s="7"/>
      <c r="L44" s="6" t="s">
        <v>569</v>
      </c>
      <c r="M44" s="91">
        <v>1540</v>
      </c>
      <c r="N44" s="6"/>
      <c r="O44" s="6"/>
      <c r="P44" s="6"/>
      <c r="Q44" s="6"/>
    </row>
    <row r="45" spans="1:17" ht="12" customHeight="1" x14ac:dyDescent="0.2">
      <c r="A45" s="3"/>
      <c r="B45" s="28"/>
      <c r="C45" s="55"/>
      <c r="D45" s="6"/>
      <c r="E45" s="6"/>
      <c r="F45" s="56"/>
      <c r="G45" s="6"/>
      <c r="H45" s="6"/>
      <c r="I45" s="56"/>
      <c r="J45" s="56"/>
      <c r="K45" s="56"/>
      <c r="L45" s="6"/>
      <c r="M45" s="6"/>
      <c r="N45" s="6"/>
      <c r="O45" s="6"/>
      <c r="P45" s="6"/>
      <c r="Q45" s="6"/>
    </row>
    <row r="46" spans="1:17" ht="12" customHeight="1" x14ac:dyDescent="0.2">
      <c r="A46" s="3"/>
      <c r="B46" s="28"/>
      <c r="C46" s="55"/>
      <c r="D46" s="6"/>
      <c r="E46" s="6"/>
      <c r="F46" s="56"/>
      <c r="G46" s="6"/>
      <c r="H46" s="6"/>
      <c r="I46" s="56"/>
      <c r="J46" s="56"/>
      <c r="K46" s="56"/>
      <c r="L46" s="6"/>
      <c r="M46" s="6"/>
      <c r="N46" s="6"/>
      <c r="O46" s="6"/>
      <c r="P46" s="6"/>
      <c r="Q46" s="6"/>
    </row>
    <row r="47" spans="1:17" ht="12" customHeight="1" x14ac:dyDescent="0.2">
      <c r="A47" s="3"/>
      <c r="B47" s="28"/>
      <c r="C47" s="55"/>
      <c r="D47" s="6"/>
      <c r="E47" s="6"/>
      <c r="F47" s="56"/>
      <c r="G47" s="6"/>
      <c r="H47" s="6"/>
      <c r="I47" s="56"/>
      <c r="J47" s="56"/>
      <c r="K47" s="56"/>
      <c r="L47" s="6"/>
      <c r="M47" s="6"/>
      <c r="N47" s="6"/>
      <c r="O47" s="6"/>
      <c r="P47" s="6"/>
      <c r="Q47" s="6"/>
    </row>
    <row r="48" spans="1:17" ht="12" customHeight="1" x14ac:dyDescent="0.2">
      <c r="A48" s="16"/>
      <c r="B48" s="33"/>
      <c r="C48" s="55"/>
      <c r="D48" s="6"/>
      <c r="E48" s="6"/>
      <c r="F48" s="6"/>
      <c r="G48" s="6"/>
      <c r="H48" s="6"/>
      <c r="I48" s="6"/>
      <c r="J48" s="6"/>
      <c r="K48" s="6"/>
      <c r="L48" s="6"/>
      <c r="M48" s="6"/>
      <c r="N48" s="6"/>
      <c r="O48" s="6"/>
      <c r="P48" s="6"/>
      <c r="Q48" s="6"/>
    </row>
    <row r="49" spans="1:17" ht="12" customHeight="1" x14ac:dyDescent="0.2">
      <c r="A49" s="3"/>
      <c r="B49" s="28"/>
      <c r="C49" s="55"/>
      <c r="D49" s="6"/>
      <c r="E49" s="6"/>
      <c r="F49" s="6"/>
      <c r="G49" s="6"/>
      <c r="H49" s="6"/>
      <c r="I49" s="6"/>
      <c r="J49" s="6"/>
      <c r="K49" s="6"/>
      <c r="L49" s="6"/>
      <c r="M49" s="6"/>
      <c r="N49" s="6"/>
      <c r="O49" s="6"/>
      <c r="P49" s="6"/>
      <c r="Q49" s="6"/>
    </row>
    <row r="50" spans="1:17" ht="12" customHeight="1" x14ac:dyDescent="0.2">
      <c r="A50" s="3"/>
      <c r="B50" s="28"/>
      <c r="C50" s="55"/>
      <c r="D50" s="6"/>
      <c r="E50" s="6"/>
      <c r="F50" s="6"/>
      <c r="G50" s="6"/>
      <c r="H50" s="6"/>
      <c r="I50" s="6"/>
      <c r="J50" s="6"/>
      <c r="K50" s="6"/>
      <c r="L50" s="6"/>
      <c r="M50" s="6"/>
      <c r="N50" s="6"/>
      <c r="O50" s="6"/>
      <c r="P50" s="6"/>
      <c r="Q50" s="6"/>
    </row>
    <row r="51" spans="1:17" ht="12" customHeight="1" x14ac:dyDescent="0.2">
      <c r="A51" s="3"/>
      <c r="B51" s="28"/>
      <c r="C51" s="55"/>
      <c r="D51" s="6"/>
      <c r="E51" s="6"/>
      <c r="F51" s="6"/>
      <c r="G51" s="6"/>
      <c r="H51" s="6"/>
      <c r="I51" s="6"/>
      <c r="J51" s="6"/>
      <c r="K51" s="6"/>
      <c r="L51" s="6"/>
      <c r="M51" s="6"/>
      <c r="N51" s="6"/>
      <c r="O51" s="6"/>
      <c r="P51" s="6"/>
      <c r="Q51" s="6"/>
    </row>
    <row r="52" spans="1:17" ht="12" customHeight="1" x14ac:dyDescent="0.2">
      <c r="A52" s="3"/>
      <c r="B52" s="28"/>
      <c r="C52" s="55"/>
      <c r="D52" s="6"/>
      <c r="E52" s="6"/>
      <c r="F52" s="6"/>
      <c r="G52" s="6"/>
      <c r="H52" s="6"/>
      <c r="I52" s="6"/>
      <c r="J52" s="6"/>
      <c r="K52" s="6"/>
      <c r="L52" s="6"/>
      <c r="M52" s="6"/>
      <c r="N52" s="6"/>
      <c r="O52" s="6"/>
      <c r="P52" s="6"/>
      <c r="Q52" s="6"/>
    </row>
    <row r="53" spans="1:17" ht="12" customHeight="1" x14ac:dyDescent="0.2">
      <c r="A53" s="50" t="s">
        <v>135</v>
      </c>
      <c r="B53" s="51">
        <f>D55+G55+J55+M55+P55</f>
        <v>15080</v>
      </c>
      <c r="C53" s="55"/>
      <c r="D53" s="6"/>
      <c r="E53" s="6"/>
      <c r="F53" s="6"/>
      <c r="G53" s="6"/>
      <c r="H53" s="6"/>
      <c r="I53" s="6"/>
      <c r="J53" s="6"/>
      <c r="K53" s="6"/>
      <c r="L53" s="6"/>
      <c r="M53" s="6"/>
      <c r="N53" s="6"/>
      <c r="O53" s="6"/>
      <c r="P53" s="6"/>
      <c r="Q53" s="6"/>
    </row>
    <row r="54" spans="1:17" ht="12" customHeight="1" x14ac:dyDescent="0.2">
      <c r="A54" s="52"/>
      <c r="B54" s="51"/>
      <c r="C54" s="55"/>
      <c r="D54" s="6"/>
      <c r="E54" s="6"/>
      <c r="F54" s="6"/>
      <c r="G54" s="6"/>
      <c r="H54" s="6"/>
      <c r="I54" s="6"/>
      <c r="J54" s="6"/>
      <c r="K54" s="6"/>
      <c r="L54" s="6"/>
      <c r="M54" s="6"/>
      <c r="N54" s="6"/>
      <c r="O54" s="6"/>
      <c r="P54" s="6"/>
      <c r="Q54" s="6"/>
    </row>
    <row r="55" spans="1:17" ht="12" customHeight="1" thickBot="1" x14ac:dyDescent="0.25">
      <c r="A55" s="53" t="s">
        <v>136</v>
      </c>
      <c r="B55" s="54">
        <f>E55+H55+K55+N55+Q55</f>
        <v>0</v>
      </c>
      <c r="C55" s="59" t="s">
        <v>40</v>
      </c>
      <c r="D55" s="9">
        <f>SUM(D34:D54)</f>
        <v>1690</v>
      </c>
      <c r="E55" s="9">
        <f>SUM(E34:E54)</f>
        <v>0</v>
      </c>
      <c r="F55" s="8" t="s">
        <v>40</v>
      </c>
      <c r="G55" s="9">
        <f>SUM(G34:G54)</f>
        <v>520</v>
      </c>
      <c r="H55" s="9">
        <f>SUM(H34:H54)</f>
        <v>0</v>
      </c>
      <c r="I55" s="8" t="s">
        <v>40</v>
      </c>
      <c r="J55" s="9">
        <f>SUM(J34:J54)</f>
        <v>90</v>
      </c>
      <c r="K55" s="9">
        <f>SUM(K34:K54)</f>
        <v>0</v>
      </c>
      <c r="L55" s="8" t="s">
        <v>40</v>
      </c>
      <c r="M55" s="9">
        <f>SUM(M34:M54)</f>
        <v>12370</v>
      </c>
      <c r="N55" s="9">
        <f>SUM(N34:N54)</f>
        <v>0</v>
      </c>
      <c r="O55" s="8" t="s">
        <v>40</v>
      </c>
      <c r="P55" s="9">
        <f>SUM(P34:P54)</f>
        <v>410</v>
      </c>
      <c r="Q55" s="9">
        <f>SUM(Q34:Q54)</f>
        <v>0</v>
      </c>
    </row>
    <row r="56" spans="1:17" ht="12" customHeight="1" x14ac:dyDescent="0.2">
      <c r="A56" s="3"/>
      <c r="C56" s="44"/>
      <c r="D56" s="10"/>
      <c r="E56" s="10"/>
      <c r="F56" s="10"/>
      <c r="G56" s="10"/>
      <c r="H56" s="10"/>
      <c r="I56" s="10"/>
      <c r="J56" s="10"/>
      <c r="K56" s="10"/>
      <c r="L56" s="10"/>
      <c r="M56" s="10"/>
      <c r="N56" s="10"/>
      <c r="O56" s="10"/>
      <c r="P56" s="10"/>
      <c r="Q56" s="10"/>
    </row>
    <row r="57" spans="1:17" ht="12" customHeight="1" x14ac:dyDescent="0.2">
      <c r="A57" s="3"/>
      <c r="C57" s="55"/>
      <c r="D57" s="6"/>
      <c r="E57" s="6"/>
      <c r="F57" s="6"/>
      <c r="G57" s="6"/>
      <c r="H57" s="6"/>
      <c r="I57" s="6"/>
      <c r="J57" s="6"/>
      <c r="K57" s="6"/>
      <c r="L57" s="6"/>
      <c r="M57" s="6"/>
      <c r="N57" s="6"/>
      <c r="O57" s="6"/>
      <c r="P57" s="6"/>
      <c r="Q57" s="6"/>
    </row>
    <row r="58" spans="1:17" ht="12" customHeight="1" x14ac:dyDescent="0.2">
      <c r="A58" s="12"/>
      <c r="B58" s="21"/>
      <c r="C58" s="55"/>
      <c r="D58" s="6"/>
      <c r="E58" s="6"/>
      <c r="F58" s="6"/>
      <c r="G58" s="6"/>
      <c r="H58" s="6"/>
      <c r="I58" s="6"/>
      <c r="J58" s="6"/>
      <c r="K58" s="6"/>
      <c r="L58" s="6"/>
      <c r="M58" s="6"/>
      <c r="N58" s="6"/>
      <c r="O58" s="6"/>
      <c r="P58" s="6"/>
      <c r="Q58" s="6"/>
    </row>
    <row r="59" spans="1:17" ht="12" customHeight="1" x14ac:dyDescent="0.2">
      <c r="C59" s="42" t="s">
        <v>88</v>
      </c>
      <c r="D59" s="13"/>
      <c r="G59" s="13"/>
      <c r="J59" s="13"/>
      <c r="M59" s="13"/>
      <c r="P59" s="14"/>
    </row>
    <row r="60" spans="1:17" ht="12.65" customHeight="1" x14ac:dyDescent="0.2">
      <c r="C60" s="42" t="s">
        <v>112</v>
      </c>
    </row>
    <row r="61" spans="1:17" ht="12.65" customHeight="1" x14ac:dyDescent="0.2">
      <c r="C61" s="42" t="s">
        <v>118</v>
      </c>
    </row>
    <row r="62" spans="1:17" ht="12.65" customHeight="1" x14ac:dyDescent="0.2"/>
    <row r="63" spans="1:17" ht="12.65" customHeight="1" x14ac:dyDescent="0.2"/>
    <row r="64" spans="1:17" ht="12.65" customHeight="1" x14ac:dyDescent="0.2"/>
    <row r="65" ht="12.65" customHeight="1" x14ac:dyDescent="0.2"/>
    <row r="66" ht="12.65" customHeight="1" x14ac:dyDescent="0.2"/>
    <row r="67" ht="12.65" customHeight="1" x14ac:dyDescent="0.2"/>
    <row r="68" ht="12.65" customHeight="1" x14ac:dyDescent="0.2"/>
    <row r="69" ht="12.65" customHeight="1" x14ac:dyDescent="0.2"/>
    <row r="70" ht="12.65" customHeight="1" x14ac:dyDescent="0.2"/>
    <row r="71" ht="12.65" customHeight="1" x14ac:dyDescent="0.2"/>
    <row r="72" ht="12.65" customHeight="1" x14ac:dyDescent="0.2"/>
    <row r="73" ht="12.65" customHeight="1" x14ac:dyDescent="0.2"/>
    <row r="74" ht="12.65" customHeight="1" x14ac:dyDescent="0.2"/>
    <row r="75" ht="12.65" customHeight="1" x14ac:dyDescent="0.2"/>
    <row r="76" ht="12.65" customHeight="1" x14ac:dyDescent="0.2"/>
    <row r="77" ht="12.65" customHeight="1" x14ac:dyDescent="0.2"/>
    <row r="78" ht="12.65" customHeight="1" x14ac:dyDescent="0.2"/>
    <row r="79" ht="12.65" customHeight="1" x14ac:dyDescent="0.2"/>
    <row r="80" ht="12.65" customHeight="1" x14ac:dyDescent="0.2"/>
    <row r="81" ht="12.65" customHeight="1" x14ac:dyDescent="0.2"/>
    <row r="82" ht="12.65" customHeight="1" x14ac:dyDescent="0.2"/>
    <row r="83" ht="12.65" customHeight="1" x14ac:dyDescent="0.2"/>
    <row r="84" ht="12.65" customHeight="1" x14ac:dyDescent="0.2"/>
    <row r="85" ht="12.65" customHeight="1" x14ac:dyDescent="0.2"/>
    <row r="86" ht="12.65" customHeight="1" x14ac:dyDescent="0.2"/>
    <row r="87" ht="12.65" customHeight="1" x14ac:dyDescent="0.2"/>
    <row r="88" ht="12.65" customHeight="1" x14ac:dyDescent="0.2"/>
    <row r="89" ht="12.65" customHeight="1" x14ac:dyDescent="0.2"/>
    <row r="90" ht="12.65" customHeight="1" x14ac:dyDescent="0.2"/>
    <row r="91" ht="12.65" customHeight="1" x14ac:dyDescent="0.2"/>
    <row r="92" ht="12.65" customHeight="1" x14ac:dyDescent="0.2"/>
    <row r="93" ht="12.65" customHeight="1" x14ac:dyDescent="0.2"/>
    <row r="94" ht="12.65" customHeight="1" x14ac:dyDescent="0.2"/>
    <row r="95" ht="12.65" customHeight="1" x14ac:dyDescent="0.2"/>
    <row r="96" ht="12.65" customHeight="1" x14ac:dyDescent="0.2"/>
    <row r="97" ht="12.65" customHeight="1" x14ac:dyDescent="0.2"/>
    <row r="98" ht="12.65" customHeight="1" x14ac:dyDescent="0.2"/>
    <row r="99" ht="12.65" customHeight="1" x14ac:dyDescent="0.2"/>
    <row r="100" ht="12.65" customHeight="1" x14ac:dyDescent="0.2"/>
  </sheetData>
  <mergeCells count="28">
    <mergeCell ref="O9:Q9"/>
    <mergeCell ref="I10:K10"/>
    <mergeCell ref="L10:N10"/>
    <mergeCell ref="F1:L1"/>
    <mergeCell ref="C10:E10"/>
    <mergeCell ref="F10:H10"/>
    <mergeCell ref="O10:Q10"/>
    <mergeCell ref="O2:Q3"/>
    <mergeCell ref="M2:N3"/>
    <mergeCell ref="C9:E9"/>
    <mergeCell ref="F9:H9"/>
    <mergeCell ref="I9:K9"/>
    <mergeCell ref="L9:N9"/>
    <mergeCell ref="A4:C4"/>
    <mergeCell ref="D4:E4"/>
    <mergeCell ref="F4:G4"/>
    <mergeCell ref="H4:J4"/>
    <mergeCell ref="L4:N4"/>
    <mergeCell ref="Q5:Q7"/>
    <mergeCell ref="N6:N7"/>
    <mergeCell ref="O4:P4"/>
    <mergeCell ref="L5:M7"/>
    <mergeCell ref="O5:P7"/>
    <mergeCell ref="A5:C7"/>
    <mergeCell ref="D5:E7"/>
    <mergeCell ref="F5:G7"/>
    <mergeCell ref="H5:J7"/>
    <mergeCell ref="K5:K7"/>
  </mergeCells>
  <phoneticPr fontId="2"/>
  <pageMargins left="0.75" right="0.19" top="0.2" bottom="0.21" header="0.28000000000000003" footer="0.21"/>
  <pageSetup paperSize="12" firstPageNumber="7" orientation="landscape" useFirstPageNumber="1" r:id="rId1"/>
  <headerFooter alignWithMargins="0">
    <oddHeader>&amp;R&amp;"HG丸ｺﾞｼｯｸM-PRO,ﾒﾃﾞｨｳﾑ"&amp;9PAGE .  &amp;P</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E58CC-59E7-483A-9A04-3492AA44125C}">
  <dimension ref="A1:Q100"/>
  <sheetViews>
    <sheetView showZeros="0" topLeftCell="A12" zoomScaleNormal="100" workbookViewId="0">
      <selection activeCell="T5" sqref="T5:T6"/>
    </sheetView>
  </sheetViews>
  <sheetFormatPr defaultColWidth="9" defaultRowHeight="11" x14ac:dyDescent="0.2"/>
  <cols>
    <col min="1" max="1" width="12.6328125" style="13" customWidth="1"/>
    <col min="2" max="2" width="8.6328125" style="13" customWidth="1"/>
    <col min="3" max="3" width="12.6328125" style="13" customWidth="1"/>
    <col min="4" max="4" width="8.6328125" style="23" customWidth="1"/>
    <col min="5" max="5" width="8.6328125" style="13" customWidth="1"/>
    <col min="6" max="6" width="12.6328125" style="13" customWidth="1"/>
    <col min="7" max="7" width="8.6328125" style="23" customWidth="1"/>
    <col min="8" max="8" width="8.6328125" style="13" customWidth="1"/>
    <col min="9" max="9" width="12.6328125" style="13" customWidth="1"/>
    <col min="10" max="10" width="8.6328125" style="23" customWidth="1"/>
    <col min="11" max="11" width="8.6328125" style="13" customWidth="1"/>
    <col min="12" max="12" width="12.6328125" style="13" customWidth="1"/>
    <col min="13" max="13" width="8.6328125" style="23" customWidth="1"/>
    <col min="14" max="14" width="8.6328125" style="13" customWidth="1"/>
    <col min="15" max="15" width="12.6328125" style="13" customWidth="1"/>
    <col min="16" max="16" width="8.6328125" style="23" customWidth="1"/>
    <col min="17" max="17" width="8.6328125" style="13" customWidth="1"/>
    <col min="18" max="16384" width="9" style="13"/>
  </cols>
  <sheetData>
    <row r="1" spans="1:17" ht="24" customHeight="1" x14ac:dyDescent="0.2">
      <c r="A1" s="1" t="s">
        <v>50</v>
      </c>
      <c r="B1" s="19" t="s">
        <v>49</v>
      </c>
      <c r="C1" s="23"/>
      <c r="F1" s="140" t="s">
        <v>335</v>
      </c>
      <c r="G1" s="140"/>
      <c r="H1" s="140"/>
      <c r="I1" s="140"/>
      <c r="J1" s="140"/>
      <c r="K1" s="140"/>
      <c r="L1" s="140"/>
      <c r="M1" s="94"/>
      <c r="N1" s="94"/>
      <c r="P1" s="24"/>
    </row>
    <row r="2" spans="1:17" ht="6.65" customHeight="1" x14ac:dyDescent="0.2">
      <c r="C2" s="20"/>
      <c r="F2" s="1"/>
      <c r="G2" s="95"/>
      <c r="H2" s="1"/>
      <c r="I2" s="1"/>
      <c r="J2" s="95"/>
      <c r="K2" s="1"/>
      <c r="L2" s="1"/>
      <c r="M2" s="131">
        <v>46296</v>
      </c>
      <c r="N2" s="131"/>
      <c r="O2" s="130" t="s">
        <v>650</v>
      </c>
      <c r="P2" s="130"/>
      <c r="Q2" s="130"/>
    </row>
    <row r="3" spans="1:17" ht="6.65" customHeight="1" thickBot="1" x14ac:dyDescent="0.25">
      <c r="M3" s="131"/>
      <c r="N3" s="131"/>
      <c r="O3" s="130"/>
      <c r="P3" s="130"/>
      <c r="Q3" s="130"/>
    </row>
    <row r="4" spans="1:17" s="48" customFormat="1" ht="12.75" customHeight="1" x14ac:dyDescent="0.2">
      <c r="A4" s="115" t="s">
        <v>120</v>
      </c>
      <c r="B4" s="116"/>
      <c r="C4" s="116"/>
      <c r="D4" s="116"/>
      <c r="E4" s="116"/>
      <c r="F4" s="116" t="s">
        <v>121</v>
      </c>
      <c r="G4" s="116"/>
      <c r="H4" s="116" t="s">
        <v>122</v>
      </c>
      <c r="I4" s="116"/>
      <c r="J4" s="116"/>
      <c r="K4" s="46" t="s">
        <v>132</v>
      </c>
      <c r="L4" s="116" t="s">
        <v>124</v>
      </c>
      <c r="M4" s="116"/>
      <c r="N4" s="116"/>
      <c r="O4" s="116" t="s">
        <v>125</v>
      </c>
      <c r="P4" s="116"/>
      <c r="Q4" s="47" t="s">
        <v>133</v>
      </c>
    </row>
    <row r="5" spans="1:17" s="48" customFormat="1" ht="12.75" customHeight="1" x14ac:dyDescent="0.2">
      <c r="A5" s="117"/>
      <c r="B5" s="118"/>
      <c r="C5" s="118"/>
      <c r="D5" s="118"/>
      <c r="E5" s="118"/>
      <c r="F5" s="118"/>
      <c r="G5" s="118"/>
      <c r="H5" s="121" t="s">
        <v>134</v>
      </c>
      <c r="I5" s="122"/>
      <c r="J5" s="123"/>
      <c r="K5" s="118"/>
      <c r="L5" s="134">
        <f>大島郡２・奄美市２!$L$5:$M$7</f>
        <v>0</v>
      </c>
      <c r="M5" s="135"/>
      <c r="N5" s="49"/>
      <c r="O5" s="118"/>
      <c r="P5" s="118"/>
      <c r="Q5" s="132"/>
    </row>
    <row r="6" spans="1:17" s="48" customFormat="1" ht="12.75" customHeight="1" x14ac:dyDescent="0.2">
      <c r="A6" s="117"/>
      <c r="B6" s="118"/>
      <c r="C6" s="118"/>
      <c r="D6" s="118"/>
      <c r="E6" s="118"/>
      <c r="F6" s="118"/>
      <c r="G6" s="118"/>
      <c r="H6" s="124"/>
      <c r="I6" s="125"/>
      <c r="J6" s="126"/>
      <c r="K6" s="118"/>
      <c r="L6" s="136"/>
      <c r="M6" s="137"/>
      <c r="N6" s="126" t="s">
        <v>128</v>
      </c>
      <c r="O6" s="118"/>
      <c r="P6" s="118"/>
      <c r="Q6" s="132"/>
    </row>
    <row r="7" spans="1:17" s="48" customFormat="1" ht="12.75" customHeight="1" thickBot="1" x14ac:dyDescent="0.25">
      <c r="A7" s="119"/>
      <c r="B7" s="120"/>
      <c r="C7" s="120"/>
      <c r="D7" s="120"/>
      <c r="E7" s="120"/>
      <c r="F7" s="120"/>
      <c r="G7" s="120"/>
      <c r="H7" s="127"/>
      <c r="I7" s="128"/>
      <c r="J7" s="129"/>
      <c r="K7" s="120"/>
      <c r="L7" s="138"/>
      <c r="M7" s="139"/>
      <c r="N7" s="129"/>
      <c r="O7" s="120"/>
      <c r="P7" s="120"/>
      <c r="Q7" s="133"/>
    </row>
    <row r="8" spans="1:17" ht="8.15" customHeight="1" x14ac:dyDescent="0.2"/>
    <row r="9" spans="1:17" ht="13" customHeight="1" x14ac:dyDescent="0.2">
      <c r="A9" s="2"/>
      <c r="B9" s="31" t="s">
        <v>56</v>
      </c>
      <c r="C9" s="114" t="s">
        <v>31</v>
      </c>
      <c r="D9" s="114"/>
      <c r="E9" s="114"/>
      <c r="F9" s="114" t="s">
        <v>32</v>
      </c>
      <c r="G9" s="114"/>
      <c r="H9" s="114"/>
      <c r="I9" s="114" t="s">
        <v>33</v>
      </c>
      <c r="J9" s="114"/>
      <c r="K9" s="114"/>
      <c r="L9" s="114" t="s">
        <v>41</v>
      </c>
      <c r="M9" s="114"/>
      <c r="N9" s="114"/>
      <c r="O9" s="114" t="s">
        <v>155</v>
      </c>
      <c r="P9" s="114"/>
      <c r="Q9" s="114"/>
    </row>
    <row r="10" spans="1:17" ht="13" customHeight="1" x14ac:dyDescent="0.2">
      <c r="A10" s="3"/>
      <c r="C10" s="114" t="s">
        <v>42</v>
      </c>
      <c r="D10" s="114"/>
      <c r="E10" s="114"/>
      <c r="F10" s="114" t="s">
        <v>43</v>
      </c>
      <c r="G10" s="114"/>
      <c r="H10" s="114"/>
      <c r="I10" s="114" t="s">
        <v>44</v>
      </c>
      <c r="J10" s="114"/>
      <c r="K10" s="114"/>
      <c r="L10" s="114" t="s">
        <v>37</v>
      </c>
      <c r="M10" s="114"/>
      <c r="N10" s="114"/>
      <c r="O10" s="114" t="s">
        <v>156</v>
      </c>
      <c r="P10" s="114"/>
      <c r="Q10" s="114"/>
    </row>
    <row r="11" spans="1:17" ht="13" customHeight="1" x14ac:dyDescent="0.2">
      <c r="A11" s="4" t="s">
        <v>45</v>
      </c>
      <c r="B11" s="20"/>
      <c r="C11" s="58" t="s">
        <v>46</v>
      </c>
      <c r="D11" s="22" t="s">
        <v>119</v>
      </c>
      <c r="E11" s="5" t="s">
        <v>39</v>
      </c>
      <c r="F11" s="5" t="s">
        <v>46</v>
      </c>
      <c r="G11" s="22" t="s">
        <v>119</v>
      </c>
      <c r="H11" s="5" t="s">
        <v>39</v>
      </c>
      <c r="I11" s="5" t="s">
        <v>46</v>
      </c>
      <c r="J11" s="22" t="s">
        <v>119</v>
      </c>
      <c r="K11" s="5" t="s">
        <v>39</v>
      </c>
      <c r="L11" s="5" t="s">
        <v>46</v>
      </c>
      <c r="M11" s="22" t="s">
        <v>119</v>
      </c>
      <c r="N11" s="5" t="s">
        <v>39</v>
      </c>
      <c r="O11" s="5" t="s">
        <v>46</v>
      </c>
      <c r="P11" s="22" t="s">
        <v>119</v>
      </c>
      <c r="Q11" s="5" t="s">
        <v>39</v>
      </c>
    </row>
    <row r="12" spans="1:17" ht="12" customHeight="1" x14ac:dyDescent="0.2">
      <c r="A12" s="15" t="s">
        <v>113</v>
      </c>
      <c r="B12" s="32">
        <v>18</v>
      </c>
      <c r="C12" s="55"/>
      <c r="D12" s="6"/>
      <c r="E12" s="6"/>
      <c r="F12" s="6"/>
      <c r="G12" s="6"/>
      <c r="H12" s="6"/>
      <c r="I12" s="6"/>
      <c r="J12" s="6"/>
      <c r="K12" s="6"/>
      <c r="L12" s="6"/>
      <c r="M12" s="6"/>
      <c r="N12" s="6"/>
      <c r="O12" s="6"/>
      <c r="P12" s="6"/>
      <c r="Q12" s="6"/>
    </row>
    <row r="13" spans="1:17" ht="12" customHeight="1" x14ac:dyDescent="0.2">
      <c r="A13" s="3" t="s">
        <v>54</v>
      </c>
      <c r="B13" s="28"/>
      <c r="C13" s="55" t="s">
        <v>570</v>
      </c>
      <c r="D13" s="6">
        <v>30</v>
      </c>
      <c r="E13" s="6"/>
      <c r="F13" s="6" t="s">
        <v>571</v>
      </c>
      <c r="G13" s="6">
        <v>10</v>
      </c>
      <c r="H13" s="6"/>
      <c r="I13" s="6" t="s">
        <v>572</v>
      </c>
      <c r="J13" s="7">
        <v>10</v>
      </c>
      <c r="K13" s="7"/>
      <c r="L13" s="6" t="s">
        <v>573</v>
      </c>
      <c r="M13" s="91">
        <v>960</v>
      </c>
      <c r="N13" s="6"/>
      <c r="O13" s="6" t="s">
        <v>574</v>
      </c>
      <c r="P13" s="6">
        <v>10</v>
      </c>
      <c r="Q13" s="6"/>
    </row>
    <row r="14" spans="1:17" ht="12" customHeight="1" x14ac:dyDescent="0.2">
      <c r="A14" s="3"/>
      <c r="B14" s="28"/>
      <c r="C14" s="55" t="s">
        <v>571</v>
      </c>
      <c r="D14" s="6">
        <v>10</v>
      </c>
      <c r="E14" s="6"/>
      <c r="F14" s="6" t="s">
        <v>570</v>
      </c>
      <c r="G14" s="6">
        <v>20</v>
      </c>
      <c r="H14" s="6"/>
      <c r="I14" s="6"/>
      <c r="J14" s="7"/>
      <c r="K14" s="7"/>
      <c r="L14" s="6" t="s">
        <v>575</v>
      </c>
      <c r="M14" s="6">
        <v>750</v>
      </c>
      <c r="N14" s="6"/>
      <c r="O14" s="6" t="s">
        <v>575</v>
      </c>
      <c r="P14" s="6">
        <v>10</v>
      </c>
      <c r="Q14" s="6"/>
    </row>
    <row r="15" spans="1:17" ht="12" customHeight="1" x14ac:dyDescent="0.2">
      <c r="A15" s="3"/>
      <c r="B15" s="28"/>
      <c r="C15" s="55"/>
      <c r="D15" s="6"/>
      <c r="E15" s="6"/>
      <c r="F15" s="6" t="s">
        <v>576</v>
      </c>
      <c r="G15" s="6">
        <v>10</v>
      </c>
      <c r="H15" s="6"/>
      <c r="I15" s="6"/>
      <c r="J15" s="6"/>
      <c r="K15" s="6"/>
      <c r="L15" s="6" t="s">
        <v>574</v>
      </c>
      <c r="M15" s="6">
        <v>480</v>
      </c>
      <c r="N15" s="6"/>
      <c r="O15" s="6"/>
      <c r="P15" s="6"/>
      <c r="Q15" s="6"/>
    </row>
    <row r="16" spans="1:17" ht="12" customHeight="1" x14ac:dyDescent="0.2">
      <c r="A16" s="3"/>
      <c r="B16" s="28"/>
      <c r="C16" s="55"/>
      <c r="D16" s="6"/>
      <c r="E16" s="6"/>
      <c r="F16" s="6"/>
      <c r="G16" s="6"/>
      <c r="H16" s="6"/>
      <c r="I16" s="6"/>
      <c r="J16" s="6"/>
      <c r="K16" s="6"/>
      <c r="L16" s="6"/>
      <c r="M16" s="6"/>
      <c r="N16" s="6"/>
      <c r="O16" s="6"/>
      <c r="P16" s="6"/>
      <c r="Q16" s="6"/>
    </row>
    <row r="17" spans="1:17" ht="12" customHeight="1" x14ac:dyDescent="0.2">
      <c r="A17" s="3"/>
      <c r="B17" s="28"/>
      <c r="C17" s="55"/>
      <c r="D17" s="6"/>
      <c r="E17" s="6"/>
      <c r="F17" s="6"/>
      <c r="G17" s="6"/>
      <c r="H17" s="6"/>
      <c r="I17" s="6"/>
      <c r="J17" s="6"/>
      <c r="K17" s="6"/>
      <c r="L17" s="6"/>
      <c r="M17" s="6"/>
      <c r="N17" s="6"/>
      <c r="O17" s="6"/>
      <c r="P17" s="6"/>
      <c r="Q17" s="6"/>
    </row>
    <row r="18" spans="1:17" ht="12" customHeight="1" x14ac:dyDescent="0.2">
      <c r="A18" s="3"/>
      <c r="B18" s="28"/>
      <c r="C18" s="55"/>
      <c r="D18" s="6"/>
      <c r="E18" s="6"/>
      <c r="F18" s="6"/>
      <c r="G18" s="6"/>
      <c r="H18" s="6"/>
      <c r="I18" s="6"/>
      <c r="J18" s="6"/>
      <c r="K18" s="6"/>
      <c r="L18" s="6"/>
      <c r="M18" s="6"/>
      <c r="N18" s="6"/>
      <c r="O18" s="6"/>
      <c r="P18" s="6"/>
      <c r="Q18" s="6"/>
    </row>
    <row r="19" spans="1:17" ht="12" customHeight="1" x14ac:dyDescent="0.2">
      <c r="A19" s="50" t="s">
        <v>135</v>
      </c>
      <c r="B19" s="51">
        <f>D21+G21+J21+M21+P21</f>
        <v>2300</v>
      </c>
      <c r="C19" s="55"/>
      <c r="D19" s="6"/>
      <c r="E19" s="6"/>
      <c r="F19" s="6"/>
      <c r="G19" s="6"/>
      <c r="H19" s="6"/>
      <c r="I19" s="6"/>
      <c r="J19" s="6"/>
      <c r="K19" s="6"/>
      <c r="L19" s="6"/>
      <c r="M19" s="6"/>
      <c r="N19" s="6"/>
      <c r="O19" s="6"/>
      <c r="P19" s="6"/>
      <c r="Q19" s="6"/>
    </row>
    <row r="20" spans="1:17" ht="12" customHeight="1" x14ac:dyDescent="0.2">
      <c r="A20" s="52"/>
      <c r="B20" s="51"/>
      <c r="C20" s="55"/>
      <c r="D20" s="6"/>
      <c r="E20" s="6"/>
      <c r="F20" s="6"/>
      <c r="G20" s="6"/>
      <c r="H20" s="6"/>
      <c r="I20" s="6"/>
      <c r="J20" s="6"/>
      <c r="K20" s="6"/>
      <c r="L20" s="6"/>
      <c r="M20" s="7"/>
      <c r="N20" s="7"/>
      <c r="O20" s="6"/>
      <c r="P20" s="7"/>
      <c r="Q20" s="7"/>
    </row>
    <row r="21" spans="1:17" ht="12" customHeight="1" thickBot="1" x14ac:dyDescent="0.25">
      <c r="A21" s="53" t="s">
        <v>136</v>
      </c>
      <c r="B21" s="54">
        <f>E21+H21+K21+N21+Q21</f>
        <v>0</v>
      </c>
      <c r="C21" s="59" t="s">
        <v>40</v>
      </c>
      <c r="D21" s="9">
        <f>SUM(D12:D20)</f>
        <v>40</v>
      </c>
      <c r="E21" s="9">
        <f>SUM(E12:E20)</f>
        <v>0</v>
      </c>
      <c r="F21" s="8" t="s">
        <v>40</v>
      </c>
      <c r="G21" s="9">
        <f>SUM(G12:G20)</f>
        <v>40</v>
      </c>
      <c r="H21" s="9">
        <f>SUM(H12:H20)</f>
        <v>0</v>
      </c>
      <c r="I21" s="8" t="s">
        <v>40</v>
      </c>
      <c r="J21" s="9">
        <f>SUM(J12:J20)</f>
        <v>10</v>
      </c>
      <c r="K21" s="9">
        <f>SUM(K12:K20)</f>
        <v>0</v>
      </c>
      <c r="L21" s="8" t="s">
        <v>40</v>
      </c>
      <c r="M21" s="9">
        <f>SUM(M12:M20)</f>
        <v>2190</v>
      </c>
      <c r="N21" s="9">
        <f>SUM(N12:N20)</f>
        <v>0</v>
      </c>
      <c r="O21" s="8" t="s">
        <v>40</v>
      </c>
      <c r="P21" s="9">
        <f>SUM(P12:P20)</f>
        <v>20</v>
      </c>
      <c r="Q21" s="9">
        <f>SUM(Q12:Q20)</f>
        <v>0</v>
      </c>
    </row>
    <row r="22" spans="1:17" ht="12" customHeight="1" x14ac:dyDescent="0.2">
      <c r="A22" s="40"/>
      <c r="B22" s="41"/>
      <c r="C22" s="44"/>
      <c r="D22" s="6"/>
      <c r="E22" s="6"/>
      <c r="F22" s="6"/>
      <c r="G22" s="6"/>
      <c r="H22" s="6"/>
      <c r="I22" s="6"/>
      <c r="J22" s="6"/>
      <c r="K22" s="6"/>
      <c r="L22" s="6"/>
      <c r="M22" s="6"/>
      <c r="N22" s="6"/>
      <c r="O22" s="6"/>
      <c r="P22" s="6"/>
      <c r="Q22" s="6"/>
    </row>
    <row r="23" spans="1:17" ht="12" customHeight="1" x14ac:dyDescent="0.2">
      <c r="A23" s="3" t="s">
        <v>77</v>
      </c>
      <c r="B23" s="28">
        <v>18</v>
      </c>
      <c r="C23" s="55" t="s">
        <v>577</v>
      </c>
      <c r="D23" s="6">
        <v>60</v>
      </c>
      <c r="E23" s="6"/>
      <c r="F23" s="6" t="s">
        <v>578</v>
      </c>
      <c r="G23" s="6">
        <v>40</v>
      </c>
      <c r="H23" s="6"/>
      <c r="I23" s="6" t="s">
        <v>579</v>
      </c>
      <c r="J23" s="7">
        <v>10</v>
      </c>
      <c r="K23" s="7"/>
      <c r="L23" s="6" t="s">
        <v>580</v>
      </c>
      <c r="M23" s="7">
        <v>1570</v>
      </c>
      <c r="N23" s="7"/>
      <c r="O23" s="6" t="s">
        <v>580</v>
      </c>
      <c r="P23" s="7">
        <v>40</v>
      </c>
      <c r="Q23" s="7"/>
    </row>
    <row r="24" spans="1:17" ht="12" customHeight="1" x14ac:dyDescent="0.2">
      <c r="A24" s="3" t="s">
        <v>54</v>
      </c>
      <c r="B24" s="28"/>
      <c r="C24" s="55" t="s">
        <v>349</v>
      </c>
      <c r="D24" s="6">
        <v>10</v>
      </c>
      <c r="E24" s="6"/>
      <c r="F24" s="6" t="s">
        <v>577</v>
      </c>
      <c r="G24" s="6">
        <v>50</v>
      </c>
      <c r="H24" s="6"/>
      <c r="I24" s="6" t="s">
        <v>581</v>
      </c>
      <c r="J24" s="7">
        <v>10</v>
      </c>
      <c r="K24" s="7"/>
      <c r="L24" s="6" t="s">
        <v>582</v>
      </c>
      <c r="M24" s="7">
        <v>1810</v>
      </c>
      <c r="N24" s="7"/>
      <c r="O24" s="6" t="s">
        <v>582</v>
      </c>
      <c r="P24" s="7">
        <v>40</v>
      </c>
      <c r="Q24" s="7"/>
    </row>
    <row r="25" spans="1:17" ht="12" customHeight="1" x14ac:dyDescent="0.2">
      <c r="A25" s="3"/>
      <c r="B25" s="28"/>
      <c r="C25" s="55" t="s">
        <v>583</v>
      </c>
      <c r="D25" s="6">
        <v>60</v>
      </c>
      <c r="E25" s="6"/>
      <c r="F25" s="6" t="s">
        <v>349</v>
      </c>
      <c r="G25" s="6">
        <v>10</v>
      </c>
      <c r="H25" s="6"/>
      <c r="I25" s="6"/>
      <c r="J25" s="7"/>
      <c r="K25" s="7"/>
      <c r="L25" s="6" t="s">
        <v>350</v>
      </c>
      <c r="M25" s="7">
        <v>440</v>
      </c>
      <c r="N25" s="7"/>
      <c r="O25" s="6" t="s">
        <v>584</v>
      </c>
      <c r="P25" s="7">
        <v>10</v>
      </c>
      <c r="Q25" s="7"/>
    </row>
    <row r="26" spans="1:17" ht="12" customHeight="1" x14ac:dyDescent="0.2">
      <c r="A26" s="3"/>
      <c r="B26" s="28"/>
      <c r="C26" s="55" t="s">
        <v>585</v>
      </c>
      <c r="D26" s="6">
        <v>20</v>
      </c>
      <c r="E26" s="6"/>
      <c r="F26" s="6" t="s">
        <v>585</v>
      </c>
      <c r="G26" s="6">
        <v>10</v>
      </c>
      <c r="H26" s="6"/>
      <c r="I26" s="6"/>
      <c r="J26" s="7"/>
      <c r="K26" s="7"/>
      <c r="L26" s="6" t="s">
        <v>584</v>
      </c>
      <c r="M26" s="7">
        <v>630</v>
      </c>
      <c r="N26" s="7"/>
      <c r="O26" s="6"/>
      <c r="P26" s="7"/>
      <c r="Q26" s="7"/>
    </row>
    <row r="27" spans="1:17" ht="12" customHeight="1" x14ac:dyDescent="0.2">
      <c r="A27" s="3"/>
      <c r="B27" s="28"/>
      <c r="C27" s="55"/>
      <c r="D27" s="6"/>
      <c r="E27" s="6"/>
      <c r="F27" s="6"/>
      <c r="G27" s="6"/>
      <c r="H27" s="6"/>
      <c r="I27" s="6"/>
      <c r="J27" s="6"/>
      <c r="K27" s="6"/>
      <c r="L27" s="6"/>
      <c r="M27" s="7"/>
      <c r="N27" s="7"/>
      <c r="O27" s="6"/>
      <c r="P27" s="7"/>
      <c r="Q27" s="7"/>
    </row>
    <row r="28" spans="1:17" ht="12" customHeight="1" x14ac:dyDescent="0.2">
      <c r="A28" s="3"/>
      <c r="B28" s="28"/>
      <c r="C28" s="55"/>
      <c r="D28" s="6"/>
      <c r="E28" s="6"/>
      <c r="F28" s="6"/>
      <c r="G28" s="6"/>
      <c r="H28" s="6"/>
      <c r="I28" s="6"/>
      <c r="J28" s="6"/>
      <c r="K28" s="6"/>
      <c r="L28" s="6"/>
      <c r="M28" s="6"/>
      <c r="N28" s="6"/>
      <c r="O28" s="6"/>
      <c r="P28" s="6"/>
      <c r="Q28" s="6"/>
    </row>
    <row r="29" spans="1:17" ht="12" customHeight="1" x14ac:dyDescent="0.2">
      <c r="A29" s="3"/>
      <c r="B29" s="28"/>
      <c r="C29" s="55"/>
      <c r="D29" s="6"/>
      <c r="E29" s="6"/>
      <c r="F29" s="6"/>
      <c r="G29" s="6"/>
      <c r="H29" s="6"/>
      <c r="I29" s="6"/>
      <c r="J29" s="6"/>
      <c r="K29" s="6"/>
      <c r="L29" s="6"/>
      <c r="M29" s="6"/>
      <c r="N29" s="6"/>
      <c r="O29" s="6"/>
      <c r="P29" s="6"/>
      <c r="Q29" s="6"/>
    </row>
    <row r="30" spans="1:17" ht="12" customHeight="1" x14ac:dyDescent="0.2">
      <c r="A30" s="50" t="s">
        <v>135</v>
      </c>
      <c r="B30" s="51">
        <f>D32+G32+J32+M32+P32</f>
        <v>4820</v>
      </c>
      <c r="C30" s="55"/>
      <c r="D30" s="6"/>
      <c r="E30" s="6"/>
      <c r="F30" s="6"/>
      <c r="G30" s="6"/>
      <c r="H30" s="6"/>
      <c r="I30" s="6"/>
      <c r="J30" s="6"/>
      <c r="K30" s="6"/>
      <c r="L30" s="6"/>
      <c r="M30" s="6"/>
      <c r="N30" s="6"/>
      <c r="O30" s="6"/>
      <c r="P30" s="6"/>
      <c r="Q30" s="6"/>
    </row>
    <row r="31" spans="1:17" ht="12" customHeight="1" x14ac:dyDescent="0.2">
      <c r="A31" s="52"/>
      <c r="B31" s="51"/>
      <c r="C31" s="55"/>
      <c r="D31" s="6"/>
      <c r="E31" s="6"/>
      <c r="F31" s="6"/>
      <c r="G31" s="6"/>
      <c r="H31" s="6"/>
      <c r="I31" s="6"/>
      <c r="J31" s="6"/>
      <c r="K31" s="6"/>
      <c r="L31" s="6"/>
      <c r="M31" s="7"/>
      <c r="N31" s="7"/>
      <c r="O31" s="6"/>
      <c r="P31" s="7"/>
      <c r="Q31" s="7"/>
    </row>
    <row r="32" spans="1:17" ht="12" customHeight="1" thickBot="1" x14ac:dyDescent="0.25">
      <c r="A32" s="53" t="s">
        <v>136</v>
      </c>
      <c r="B32" s="54">
        <f>E32+H32+K32+N32+Q32</f>
        <v>0</v>
      </c>
      <c r="C32" s="59" t="s">
        <v>40</v>
      </c>
      <c r="D32" s="9">
        <f>SUM(D23:D31)</f>
        <v>150</v>
      </c>
      <c r="E32" s="9">
        <f>SUM(E23:E31)</f>
        <v>0</v>
      </c>
      <c r="F32" s="8" t="s">
        <v>40</v>
      </c>
      <c r="G32" s="9">
        <f>SUM(G23:G31)</f>
        <v>110</v>
      </c>
      <c r="H32" s="9">
        <f>SUM(H23:H31)</f>
        <v>0</v>
      </c>
      <c r="I32" s="8" t="s">
        <v>40</v>
      </c>
      <c r="J32" s="9">
        <f>SUM(J23:J31)</f>
        <v>20</v>
      </c>
      <c r="K32" s="9">
        <f>SUM(K23:K31)</f>
        <v>0</v>
      </c>
      <c r="L32" s="8" t="s">
        <v>40</v>
      </c>
      <c r="M32" s="9">
        <f>SUM(M23:M31)</f>
        <v>4450</v>
      </c>
      <c r="N32" s="9">
        <f>SUM(N23:N31)</f>
        <v>0</v>
      </c>
      <c r="O32" s="8" t="s">
        <v>40</v>
      </c>
      <c r="P32" s="9">
        <f>SUM(P23:P31)</f>
        <v>90</v>
      </c>
      <c r="Q32" s="9">
        <f>SUM(Q23:Q31)</f>
        <v>0</v>
      </c>
    </row>
    <row r="33" spans="1:17" ht="12" customHeight="1" x14ac:dyDescent="0.2">
      <c r="A33" s="40"/>
      <c r="B33" s="41"/>
      <c r="C33" s="44"/>
      <c r="D33" s="6"/>
      <c r="E33" s="6"/>
      <c r="F33" s="6"/>
      <c r="G33" s="6"/>
      <c r="H33" s="6"/>
      <c r="I33" s="6"/>
      <c r="J33" s="6"/>
      <c r="K33" s="6"/>
      <c r="L33" s="6"/>
      <c r="M33" s="6"/>
      <c r="N33" s="6"/>
      <c r="O33" s="6"/>
      <c r="P33" s="6"/>
      <c r="Q33" s="6"/>
    </row>
    <row r="34" spans="1:17" ht="12" customHeight="1" x14ac:dyDescent="0.2">
      <c r="A34" s="3" t="s">
        <v>99</v>
      </c>
      <c r="B34" s="28">
        <v>18</v>
      </c>
      <c r="C34" s="55" t="s">
        <v>259</v>
      </c>
      <c r="D34" s="6">
        <v>10</v>
      </c>
      <c r="E34" s="6"/>
      <c r="F34" s="6" t="s">
        <v>259</v>
      </c>
      <c r="G34" s="6">
        <v>10</v>
      </c>
      <c r="H34" s="6"/>
      <c r="I34" s="6" t="s">
        <v>334</v>
      </c>
      <c r="J34" s="6">
        <v>10</v>
      </c>
      <c r="K34" s="6"/>
      <c r="L34" s="6" t="s">
        <v>351</v>
      </c>
      <c r="M34" s="7">
        <v>420</v>
      </c>
      <c r="N34" s="7"/>
      <c r="O34" s="6" t="s">
        <v>351</v>
      </c>
      <c r="P34" s="7">
        <v>10</v>
      </c>
      <c r="Q34" s="7"/>
    </row>
    <row r="35" spans="1:17" ht="12" customHeight="1" x14ac:dyDescent="0.2">
      <c r="A35" s="3" t="s">
        <v>54</v>
      </c>
      <c r="B35" s="28"/>
      <c r="C35" s="55" t="s">
        <v>260</v>
      </c>
      <c r="D35" s="6">
        <v>40</v>
      </c>
      <c r="E35" s="6"/>
      <c r="F35" s="6" t="s">
        <v>263</v>
      </c>
      <c r="G35" s="6">
        <v>10</v>
      </c>
      <c r="H35" s="6"/>
      <c r="I35" s="6" t="s">
        <v>261</v>
      </c>
      <c r="J35" s="7">
        <v>10</v>
      </c>
      <c r="K35" s="7"/>
      <c r="L35" s="6" t="s">
        <v>586</v>
      </c>
      <c r="M35" s="7">
        <v>860</v>
      </c>
      <c r="N35" s="7"/>
      <c r="O35" s="6" t="s">
        <v>587</v>
      </c>
      <c r="P35" s="7">
        <v>20</v>
      </c>
      <c r="Q35" s="7"/>
    </row>
    <row r="36" spans="1:17" ht="12" customHeight="1" x14ac:dyDescent="0.2">
      <c r="A36" s="3"/>
      <c r="B36" s="28"/>
      <c r="C36" s="55" t="s">
        <v>262</v>
      </c>
      <c r="D36" s="6">
        <v>20</v>
      </c>
      <c r="E36" s="6"/>
      <c r="F36" s="6" t="s">
        <v>260</v>
      </c>
      <c r="G36" s="6">
        <v>30</v>
      </c>
      <c r="H36" s="6"/>
      <c r="I36" s="6"/>
      <c r="J36" s="7"/>
      <c r="K36" s="7"/>
      <c r="L36" s="6" t="s">
        <v>588</v>
      </c>
      <c r="M36" s="7">
        <v>870</v>
      </c>
      <c r="N36" s="7"/>
      <c r="O36" s="6" t="s">
        <v>586</v>
      </c>
      <c r="P36" s="7">
        <v>50</v>
      </c>
      <c r="Q36" s="7"/>
    </row>
    <row r="37" spans="1:17" ht="12" customHeight="1" x14ac:dyDescent="0.2">
      <c r="A37" s="3"/>
      <c r="B37" s="28"/>
      <c r="C37" s="55" t="s">
        <v>263</v>
      </c>
      <c r="D37" s="6">
        <v>10</v>
      </c>
      <c r="E37" s="6"/>
      <c r="F37" s="6" t="s">
        <v>262</v>
      </c>
      <c r="G37" s="6">
        <v>20</v>
      </c>
      <c r="H37" s="6"/>
      <c r="I37" s="6"/>
      <c r="J37" s="7"/>
      <c r="K37" s="7"/>
      <c r="L37" s="6" t="s">
        <v>587</v>
      </c>
      <c r="M37" s="7">
        <v>740</v>
      </c>
      <c r="N37" s="7"/>
      <c r="O37" s="6" t="s">
        <v>588</v>
      </c>
      <c r="P37" s="7">
        <v>10</v>
      </c>
      <c r="Q37" s="7"/>
    </row>
    <row r="38" spans="1:17" ht="12" customHeight="1" x14ac:dyDescent="0.2">
      <c r="A38" s="3"/>
      <c r="B38" s="28"/>
      <c r="C38" s="55"/>
      <c r="D38" s="6"/>
      <c r="E38" s="6"/>
      <c r="F38" s="6"/>
      <c r="G38" s="6"/>
      <c r="H38" s="6"/>
      <c r="I38" s="6"/>
      <c r="J38" s="7"/>
      <c r="K38" s="7"/>
      <c r="L38" s="6"/>
      <c r="M38" s="7"/>
      <c r="N38" s="7"/>
      <c r="O38" s="6"/>
      <c r="P38" s="7"/>
      <c r="Q38" s="7"/>
    </row>
    <row r="39" spans="1:17" ht="12" customHeight="1" x14ac:dyDescent="0.2">
      <c r="A39" s="50" t="s">
        <v>135</v>
      </c>
      <c r="B39" s="51">
        <f>D41+G41+J41+M41+P41</f>
        <v>3150</v>
      </c>
      <c r="C39" s="55"/>
      <c r="D39" s="6"/>
      <c r="E39" s="6"/>
      <c r="F39" s="6"/>
      <c r="G39" s="6"/>
      <c r="H39" s="6"/>
      <c r="I39" s="6"/>
      <c r="J39" s="6"/>
      <c r="K39" s="6"/>
      <c r="L39" s="6"/>
      <c r="M39" s="6"/>
      <c r="N39" s="6"/>
      <c r="O39" s="6"/>
      <c r="P39" s="6"/>
      <c r="Q39" s="6"/>
    </row>
    <row r="40" spans="1:17" ht="12" customHeight="1" x14ac:dyDescent="0.2">
      <c r="A40" s="52"/>
      <c r="B40" s="51"/>
      <c r="C40" s="55"/>
      <c r="D40" s="6"/>
      <c r="E40" s="6"/>
      <c r="F40" s="6"/>
      <c r="G40" s="6"/>
      <c r="H40" s="6"/>
      <c r="I40" s="6"/>
      <c r="J40" s="6"/>
      <c r="K40" s="6"/>
      <c r="L40" s="6"/>
      <c r="M40" s="7"/>
      <c r="N40" s="7"/>
      <c r="O40" s="6"/>
      <c r="P40" s="7"/>
      <c r="Q40" s="7"/>
    </row>
    <row r="41" spans="1:17" ht="12" customHeight="1" thickBot="1" x14ac:dyDescent="0.25">
      <c r="A41" s="53" t="s">
        <v>136</v>
      </c>
      <c r="B41" s="54">
        <f>E41+H41+K41+N41+Q41</f>
        <v>0</v>
      </c>
      <c r="C41" s="59" t="s">
        <v>40</v>
      </c>
      <c r="D41" s="9">
        <f>SUM(D34:D40)</f>
        <v>80</v>
      </c>
      <c r="E41" s="9">
        <f>SUM(E34:E40)</f>
        <v>0</v>
      </c>
      <c r="F41" s="8" t="s">
        <v>40</v>
      </c>
      <c r="G41" s="9">
        <f>SUM(G34:G40)</f>
        <v>70</v>
      </c>
      <c r="H41" s="9">
        <f>SUM(H34:H40)</f>
        <v>0</v>
      </c>
      <c r="I41" s="8" t="s">
        <v>40</v>
      </c>
      <c r="J41" s="9">
        <f>SUM(J34:J40)</f>
        <v>20</v>
      </c>
      <c r="K41" s="9">
        <f>SUM(K34:K40)</f>
        <v>0</v>
      </c>
      <c r="L41" s="8" t="s">
        <v>40</v>
      </c>
      <c r="M41" s="9">
        <f>SUM(M34:M40)</f>
        <v>2890</v>
      </c>
      <c r="N41" s="9">
        <f>SUM(N34:N40)</f>
        <v>0</v>
      </c>
      <c r="O41" s="8" t="s">
        <v>40</v>
      </c>
      <c r="P41" s="9">
        <f>SUM(P34:P40)</f>
        <v>90</v>
      </c>
      <c r="Q41" s="9">
        <f>SUM(Q34:Q40)</f>
        <v>0</v>
      </c>
    </row>
    <row r="42" spans="1:17" ht="12" customHeight="1" x14ac:dyDescent="0.2">
      <c r="A42" s="3"/>
      <c r="B42" s="28"/>
      <c r="C42" s="44"/>
      <c r="D42" s="10"/>
      <c r="E42" s="10"/>
      <c r="F42" s="10"/>
      <c r="G42" s="10"/>
      <c r="H42" s="10"/>
      <c r="I42" s="10"/>
      <c r="J42" s="10"/>
      <c r="K42" s="10"/>
      <c r="L42" s="10"/>
      <c r="M42" s="10"/>
      <c r="N42" s="10"/>
      <c r="O42" s="10"/>
      <c r="P42" s="10"/>
      <c r="Q42" s="10"/>
    </row>
    <row r="43" spans="1:17" ht="12" customHeight="1" x14ac:dyDescent="0.2">
      <c r="A43" s="3" t="s">
        <v>101</v>
      </c>
      <c r="B43" s="28">
        <v>19</v>
      </c>
      <c r="C43" s="55" t="s">
        <v>264</v>
      </c>
      <c r="D43" s="6">
        <v>10</v>
      </c>
      <c r="E43" s="6"/>
      <c r="F43" s="6" t="s">
        <v>589</v>
      </c>
      <c r="G43" s="6">
        <v>10</v>
      </c>
      <c r="H43" s="6"/>
      <c r="I43" s="6" t="s">
        <v>590</v>
      </c>
      <c r="J43" s="6">
        <v>20</v>
      </c>
      <c r="K43" s="6"/>
      <c r="L43" s="6" t="s">
        <v>591</v>
      </c>
      <c r="M43" s="7">
        <v>140</v>
      </c>
      <c r="N43" s="7"/>
      <c r="O43" s="6" t="s">
        <v>592</v>
      </c>
      <c r="P43" s="7">
        <v>40</v>
      </c>
      <c r="Q43" s="7"/>
    </row>
    <row r="44" spans="1:17" ht="12" customHeight="1" x14ac:dyDescent="0.2">
      <c r="A44" s="3" t="s">
        <v>55</v>
      </c>
      <c r="B44" s="28"/>
      <c r="C44" s="55" t="s">
        <v>593</v>
      </c>
      <c r="D44" s="6">
        <v>60</v>
      </c>
      <c r="E44" s="6"/>
      <c r="F44" s="6" t="s">
        <v>592</v>
      </c>
      <c r="G44" s="6">
        <v>40</v>
      </c>
      <c r="H44" s="6"/>
      <c r="I44" s="6"/>
      <c r="J44" s="6"/>
      <c r="K44" s="6"/>
      <c r="L44" s="6" t="s">
        <v>592</v>
      </c>
      <c r="M44" s="7">
        <v>1540</v>
      </c>
      <c r="N44" s="7"/>
      <c r="O44" s="6"/>
      <c r="P44" s="7"/>
      <c r="Q44" s="7"/>
    </row>
    <row r="45" spans="1:17" ht="12" customHeight="1" x14ac:dyDescent="0.2">
      <c r="A45" s="3"/>
      <c r="B45" s="28"/>
      <c r="C45" s="55" t="s">
        <v>589</v>
      </c>
      <c r="D45" s="6">
        <v>10</v>
      </c>
      <c r="E45" s="6"/>
      <c r="F45" s="6" t="s">
        <v>594</v>
      </c>
      <c r="G45" s="6">
        <v>10</v>
      </c>
      <c r="H45" s="6"/>
      <c r="I45" s="6"/>
      <c r="J45" s="6"/>
      <c r="K45" s="6"/>
      <c r="L45" s="6" t="s">
        <v>595</v>
      </c>
      <c r="M45" s="6">
        <v>200</v>
      </c>
      <c r="N45" s="6"/>
      <c r="O45" s="6"/>
      <c r="P45" s="6"/>
      <c r="Q45" s="6"/>
    </row>
    <row r="46" spans="1:17" ht="12" customHeight="1" x14ac:dyDescent="0.2">
      <c r="A46" s="3"/>
      <c r="B46" s="28"/>
      <c r="C46" s="55"/>
      <c r="D46" s="6"/>
      <c r="E46" s="6"/>
      <c r="F46" s="6"/>
      <c r="G46" s="6"/>
      <c r="H46" s="6"/>
      <c r="I46" s="6"/>
      <c r="J46" s="6"/>
      <c r="K46" s="6"/>
      <c r="L46" s="6"/>
      <c r="M46" s="7"/>
      <c r="N46" s="7"/>
      <c r="O46" s="6"/>
      <c r="P46" s="7"/>
      <c r="Q46" s="7"/>
    </row>
    <row r="47" spans="1:17" ht="12" customHeight="1" x14ac:dyDescent="0.2">
      <c r="A47" s="3"/>
      <c r="B47" s="28"/>
      <c r="C47" s="55"/>
      <c r="D47" s="6"/>
      <c r="E47" s="6"/>
      <c r="F47" s="6"/>
      <c r="G47" s="6"/>
      <c r="H47" s="6"/>
      <c r="I47" s="6"/>
      <c r="J47" s="6"/>
      <c r="K47" s="6"/>
      <c r="L47" s="6"/>
      <c r="M47" s="7"/>
      <c r="N47" s="7"/>
      <c r="O47" s="6"/>
      <c r="P47" s="7"/>
      <c r="Q47" s="7"/>
    </row>
    <row r="48" spans="1:17" ht="12" customHeight="1" x14ac:dyDescent="0.2">
      <c r="A48" s="3" t="s">
        <v>47</v>
      </c>
      <c r="B48" s="28"/>
      <c r="C48" s="55"/>
      <c r="D48" s="6"/>
      <c r="E48" s="6"/>
      <c r="F48" s="6"/>
      <c r="G48" s="6"/>
      <c r="H48" s="6"/>
      <c r="I48" s="6"/>
      <c r="J48" s="6"/>
      <c r="K48" s="6"/>
      <c r="L48" s="6"/>
      <c r="M48" s="7"/>
      <c r="N48" s="7"/>
      <c r="O48" s="6"/>
      <c r="P48" s="7"/>
      <c r="Q48" s="7"/>
    </row>
    <row r="49" spans="1:17" ht="12" customHeight="1" x14ac:dyDescent="0.2">
      <c r="A49" s="3"/>
      <c r="B49" s="28"/>
      <c r="C49" s="55"/>
      <c r="D49" s="6"/>
      <c r="E49" s="6"/>
      <c r="F49" s="6"/>
      <c r="G49" s="6"/>
      <c r="H49" s="6"/>
      <c r="I49" s="6"/>
      <c r="J49" s="6"/>
      <c r="K49" s="6"/>
      <c r="L49" s="6"/>
      <c r="M49" s="6"/>
      <c r="N49" s="6"/>
      <c r="O49" s="6"/>
      <c r="P49" s="6"/>
      <c r="Q49" s="6"/>
    </row>
    <row r="50" spans="1:17" ht="12" customHeight="1" x14ac:dyDescent="0.2">
      <c r="A50" s="3"/>
      <c r="B50" s="28"/>
      <c r="C50" s="55"/>
      <c r="D50" s="6"/>
      <c r="E50" s="6"/>
      <c r="F50" s="6"/>
      <c r="G50" s="6"/>
      <c r="H50" s="6"/>
      <c r="I50" s="6"/>
      <c r="J50" s="6"/>
      <c r="K50" s="6"/>
      <c r="L50" s="6"/>
      <c r="M50" s="6"/>
      <c r="N50" s="6"/>
      <c r="O50" s="6"/>
      <c r="P50" s="6"/>
      <c r="Q50" s="6"/>
    </row>
    <row r="51" spans="1:17" ht="12" customHeight="1" x14ac:dyDescent="0.2">
      <c r="A51" s="3"/>
      <c r="B51" s="28"/>
      <c r="C51" s="55"/>
      <c r="D51" s="6"/>
      <c r="E51" s="6"/>
      <c r="F51" s="6"/>
      <c r="G51" s="6"/>
      <c r="H51" s="6"/>
      <c r="I51" s="6"/>
      <c r="J51" s="6"/>
      <c r="K51" s="6"/>
      <c r="L51" s="6"/>
      <c r="M51" s="6"/>
      <c r="N51" s="6"/>
      <c r="O51" s="6"/>
      <c r="P51" s="6"/>
      <c r="Q51" s="6"/>
    </row>
    <row r="52" spans="1:17" ht="12" customHeight="1" x14ac:dyDescent="0.2">
      <c r="A52" s="3"/>
      <c r="B52" s="28"/>
      <c r="C52" s="55"/>
      <c r="D52" s="6"/>
      <c r="E52" s="6"/>
      <c r="F52" s="6"/>
      <c r="G52" s="6"/>
      <c r="H52" s="6"/>
      <c r="I52" s="6"/>
      <c r="J52" s="6"/>
      <c r="K52" s="6"/>
      <c r="L52" s="6"/>
      <c r="M52" s="6"/>
      <c r="N52" s="6"/>
      <c r="O52" s="6"/>
      <c r="P52" s="6"/>
      <c r="Q52" s="6"/>
    </row>
    <row r="53" spans="1:17" ht="12" customHeight="1" x14ac:dyDescent="0.2">
      <c r="A53" s="3"/>
      <c r="B53" s="28"/>
      <c r="C53" s="55"/>
      <c r="D53" s="6"/>
      <c r="E53" s="6"/>
      <c r="F53" s="6"/>
      <c r="G53" s="6"/>
      <c r="H53" s="6"/>
      <c r="I53" s="6"/>
      <c r="J53" s="6"/>
      <c r="K53" s="6"/>
      <c r="L53" s="6"/>
      <c r="M53" s="6"/>
      <c r="N53" s="6"/>
      <c r="O53" s="6"/>
      <c r="P53" s="6"/>
      <c r="Q53" s="6"/>
    </row>
    <row r="54" spans="1:17" ht="12" customHeight="1" x14ac:dyDescent="0.2">
      <c r="A54" s="50" t="s">
        <v>135</v>
      </c>
      <c r="B54" s="51">
        <f>D56+G56+J56+M56+P56</f>
        <v>2080</v>
      </c>
      <c r="C54" s="55"/>
      <c r="D54" s="6"/>
      <c r="E54" s="6"/>
      <c r="F54" s="6"/>
      <c r="G54" s="6"/>
      <c r="H54" s="6"/>
      <c r="I54" s="6"/>
      <c r="J54" s="6"/>
      <c r="K54" s="6"/>
      <c r="L54" s="6"/>
      <c r="M54" s="6"/>
      <c r="N54" s="6"/>
      <c r="O54" s="6"/>
      <c r="P54" s="6"/>
      <c r="Q54" s="6"/>
    </row>
    <row r="55" spans="1:17" ht="12" customHeight="1" x14ac:dyDescent="0.2">
      <c r="A55" s="52"/>
      <c r="B55" s="51"/>
      <c r="C55" s="55"/>
      <c r="D55" s="6"/>
      <c r="E55" s="6"/>
      <c r="F55" s="6"/>
      <c r="G55" s="6"/>
      <c r="H55" s="6"/>
      <c r="I55" s="6"/>
      <c r="J55" s="6"/>
      <c r="K55" s="6"/>
      <c r="L55" s="6"/>
      <c r="M55" s="6"/>
      <c r="N55" s="6"/>
      <c r="O55" s="6"/>
      <c r="P55" s="6"/>
      <c r="Q55" s="6"/>
    </row>
    <row r="56" spans="1:17" ht="12" customHeight="1" thickBot="1" x14ac:dyDescent="0.25">
      <c r="A56" s="53" t="s">
        <v>136</v>
      </c>
      <c r="B56" s="54">
        <f>E56+H56+K56+N56+Q56</f>
        <v>0</v>
      </c>
      <c r="C56" s="59" t="s">
        <v>40</v>
      </c>
      <c r="D56" s="9">
        <f>SUM(D43:D55)</f>
        <v>80</v>
      </c>
      <c r="E56" s="9">
        <f>SUM(E43:E55)</f>
        <v>0</v>
      </c>
      <c r="F56" s="8" t="s">
        <v>40</v>
      </c>
      <c r="G56" s="9">
        <f>SUM(G43:G55)</f>
        <v>60</v>
      </c>
      <c r="H56" s="9">
        <f>SUM(H43:H55)</f>
        <v>0</v>
      </c>
      <c r="I56" s="8" t="s">
        <v>40</v>
      </c>
      <c r="J56" s="9">
        <f>SUM(J43:J55)</f>
        <v>20</v>
      </c>
      <c r="K56" s="9">
        <f>SUM(K43:K55)</f>
        <v>0</v>
      </c>
      <c r="L56" s="8" t="s">
        <v>40</v>
      </c>
      <c r="M56" s="9">
        <f>SUM(M43:M55)</f>
        <v>1880</v>
      </c>
      <c r="N56" s="9">
        <f>SUM(N43:N55)</f>
        <v>0</v>
      </c>
      <c r="O56" s="8" t="s">
        <v>40</v>
      </c>
      <c r="P56" s="9">
        <f>SUM(P43:P55)</f>
        <v>40</v>
      </c>
      <c r="Q56" s="9">
        <f>SUM(Q43:Q55)</f>
        <v>0</v>
      </c>
    </row>
    <row r="57" spans="1:17" ht="12" customHeight="1" x14ac:dyDescent="0.2">
      <c r="A57" s="3"/>
      <c r="C57" s="44"/>
      <c r="D57" s="10"/>
      <c r="E57" s="10"/>
      <c r="F57" s="10"/>
      <c r="G57" s="10"/>
      <c r="H57" s="10"/>
      <c r="I57" s="10"/>
      <c r="J57" s="10"/>
      <c r="K57" s="10"/>
      <c r="L57" s="10"/>
      <c r="M57" s="10"/>
      <c r="N57" s="10"/>
      <c r="O57" s="10"/>
      <c r="P57" s="10"/>
      <c r="Q57" s="10"/>
    </row>
    <row r="58" spans="1:17" ht="12" customHeight="1" x14ac:dyDescent="0.2">
      <c r="A58" s="3"/>
      <c r="C58" s="55"/>
      <c r="D58" s="6"/>
      <c r="E58" s="6"/>
      <c r="F58" s="6"/>
      <c r="G58" s="6"/>
      <c r="H58" s="6"/>
      <c r="I58" s="6"/>
      <c r="J58" s="6"/>
      <c r="K58" s="6"/>
      <c r="L58" s="6"/>
      <c r="M58" s="6"/>
      <c r="N58" s="6"/>
      <c r="O58" s="6"/>
      <c r="P58" s="6"/>
      <c r="Q58" s="6"/>
    </row>
    <row r="59" spans="1:17" ht="12" customHeight="1" x14ac:dyDescent="0.2">
      <c r="A59" s="12"/>
      <c r="B59" s="21"/>
      <c r="C59" s="55"/>
      <c r="D59" s="6"/>
      <c r="E59" s="6"/>
      <c r="F59" s="6"/>
      <c r="G59" s="6"/>
      <c r="H59" s="6"/>
      <c r="I59" s="6"/>
      <c r="J59" s="6"/>
      <c r="K59" s="6"/>
      <c r="L59" s="6"/>
      <c r="M59" s="6"/>
      <c r="N59" s="6"/>
      <c r="O59" s="6"/>
      <c r="P59" s="7"/>
      <c r="Q59" s="6"/>
    </row>
    <row r="60" spans="1:17" ht="12.65" customHeight="1" x14ac:dyDescent="0.2">
      <c r="C60" s="42" t="s">
        <v>85</v>
      </c>
      <c r="D60" s="14"/>
      <c r="G60" s="14"/>
      <c r="J60" s="14"/>
      <c r="M60" s="14"/>
      <c r="P60" s="14"/>
    </row>
    <row r="61" spans="1:17" ht="12.65" customHeight="1" x14ac:dyDescent="0.2">
      <c r="C61" s="42" t="s">
        <v>91</v>
      </c>
    </row>
    <row r="62" spans="1:17" ht="12.65" customHeight="1" x14ac:dyDescent="0.2">
      <c r="C62" s="42" t="s">
        <v>112</v>
      </c>
    </row>
    <row r="63" spans="1:17" ht="12.65" customHeight="1" x14ac:dyDescent="0.2"/>
    <row r="64" spans="1:17" ht="12.65" customHeight="1" x14ac:dyDescent="0.2"/>
    <row r="65" ht="12.65" customHeight="1" x14ac:dyDescent="0.2"/>
    <row r="66" ht="12.65" customHeight="1" x14ac:dyDescent="0.2"/>
    <row r="67" ht="12.65" customHeight="1" x14ac:dyDescent="0.2"/>
    <row r="68" ht="12.65" customHeight="1" x14ac:dyDescent="0.2"/>
    <row r="69" ht="12.65" customHeight="1" x14ac:dyDescent="0.2"/>
    <row r="70" ht="12.65" customHeight="1" x14ac:dyDescent="0.2"/>
    <row r="71" ht="12.65" customHeight="1" x14ac:dyDescent="0.2"/>
    <row r="72" ht="12.65" customHeight="1" x14ac:dyDescent="0.2"/>
    <row r="73" ht="12.65" customHeight="1" x14ac:dyDescent="0.2"/>
    <row r="74" ht="12.65" customHeight="1" x14ac:dyDescent="0.2"/>
    <row r="75" ht="12.65" customHeight="1" x14ac:dyDescent="0.2"/>
    <row r="76" ht="12.65" customHeight="1" x14ac:dyDescent="0.2"/>
    <row r="77" ht="12.65" customHeight="1" x14ac:dyDescent="0.2"/>
    <row r="78" ht="12.65" customHeight="1" x14ac:dyDescent="0.2"/>
    <row r="79" ht="12.65" customHeight="1" x14ac:dyDescent="0.2"/>
    <row r="80" ht="12.65" customHeight="1" x14ac:dyDescent="0.2"/>
    <row r="81" ht="12.65" customHeight="1" x14ac:dyDescent="0.2"/>
    <row r="82" ht="12.65" customHeight="1" x14ac:dyDescent="0.2"/>
    <row r="83" ht="12.65" customHeight="1" x14ac:dyDescent="0.2"/>
    <row r="84" ht="12.65" customHeight="1" x14ac:dyDescent="0.2"/>
    <row r="85" ht="12.65" customHeight="1" x14ac:dyDescent="0.2"/>
    <row r="86" ht="12.65" customHeight="1" x14ac:dyDescent="0.2"/>
    <row r="87" ht="12.65" customHeight="1" x14ac:dyDescent="0.2"/>
    <row r="88" ht="12.65" customHeight="1" x14ac:dyDescent="0.2"/>
    <row r="89" ht="12.65" customHeight="1" x14ac:dyDescent="0.2"/>
    <row r="90" ht="12.65" customHeight="1" x14ac:dyDescent="0.2"/>
    <row r="91" ht="12.65" customHeight="1" x14ac:dyDescent="0.2"/>
    <row r="92" ht="12.65" customHeight="1" x14ac:dyDescent="0.2"/>
    <row r="93" ht="12.65" customHeight="1" x14ac:dyDescent="0.2"/>
    <row r="94" ht="12.65" customHeight="1" x14ac:dyDescent="0.2"/>
    <row r="95" ht="12.65" customHeight="1" x14ac:dyDescent="0.2"/>
    <row r="96" ht="12.65" customHeight="1" x14ac:dyDescent="0.2"/>
    <row r="97" ht="12.65" customHeight="1" x14ac:dyDescent="0.2"/>
    <row r="98" ht="12.65" customHeight="1" x14ac:dyDescent="0.2"/>
    <row r="99" ht="12.65" customHeight="1" x14ac:dyDescent="0.2"/>
    <row r="100" ht="12.65" customHeight="1" x14ac:dyDescent="0.2"/>
  </sheetData>
  <mergeCells count="28">
    <mergeCell ref="C9:E9"/>
    <mergeCell ref="F9:H9"/>
    <mergeCell ref="M2:N3"/>
    <mergeCell ref="O4:P4"/>
    <mergeCell ref="A5:C7"/>
    <mergeCell ref="A4:C4"/>
    <mergeCell ref="D4:E4"/>
    <mergeCell ref="D5:E7"/>
    <mergeCell ref="F1:L1"/>
    <mergeCell ref="I9:K9"/>
    <mergeCell ref="L9:N9"/>
    <mergeCell ref="O9:Q9"/>
    <mergeCell ref="O2:Q3"/>
    <mergeCell ref="F4:G4"/>
    <mergeCell ref="H4:J4"/>
    <mergeCell ref="L4:N4"/>
    <mergeCell ref="Q5:Q7"/>
    <mergeCell ref="N6:N7"/>
    <mergeCell ref="F5:G7"/>
    <mergeCell ref="H5:J7"/>
    <mergeCell ref="K5:K7"/>
    <mergeCell ref="L5:M7"/>
    <mergeCell ref="O5:P7"/>
    <mergeCell ref="O10:Q10"/>
    <mergeCell ref="C10:E10"/>
    <mergeCell ref="F10:H10"/>
    <mergeCell ref="I10:K10"/>
    <mergeCell ref="L10:N10"/>
  </mergeCells>
  <phoneticPr fontId="2"/>
  <pageMargins left="0.75" right="0.19" top="0.2" bottom="0.21" header="0.28000000000000003" footer="0.21"/>
  <pageSetup paperSize="12" firstPageNumber="8" orientation="landscape" useFirstPageNumber="1" r:id="rId1"/>
  <headerFooter alignWithMargins="0">
    <oddHeader>&amp;R&amp;"HG丸ｺﾞｼｯｸM-PRO,ﾒﾃﾞｨｳﾑ"&amp;9PAGE .  &amp;P</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560F9-C32F-4483-8D10-7939D2AF42E5}">
  <dimension ref="A1:Q100"/>
  <sheetViews>
    <sheetView showZeros="0" topLeftCell="A10" zoomScaleNormal="100" workbookViewId="0">
      <selection activeCell="T5" sqref="T5:T6"/>
    </sheetView>
  </sheetViews>
  <sheetFormatPr defaultColWidth="9" defaultRowHeight="11" x14ac:dyDescent="0.2"/>
  <cols>
    <col min="1" max="1" width="12.6328125" style="13" customWidth="1"/>
    <col min="2" max="2" width="8.6328125" style="13" customWidth="1"/>
    <col min="3" max="3" width="12.6328125" style="13" customWidth="1"/>
    <col min="4" max="4" width="8.6328125" style="23" customWidth="1"/>
    <col min="5" max="5" width="8.6328125" style="13" customWidth="1"/>
    <col min="6" max="6" width="12.6328125" style="13" customWidth="1"/>
    <col min="7" max="7" width="8.6328125" style="23" customWidth="1"/>
    <col min="8" max="8" width="8.6328125" style="13" customWidth="1"/>
    <col min="9" max="9" width="12.6328125" style="13" customWidth="1"/>
    <col min="10" max="10" width="8.6328125" style="23" customWidth="1"/>
    <col min="11" max="11" width="8.6328125" style="13" customWidth="1"/>
    <col min="12" max="12" width="12.6328125" style="13" customWidth="1"/>
    <col min="13" max="13" width="8.6328125" style="23" customWidth="1"/>
    <col min="14" max="14" width="8.6328125" style="13" customWidth="1"/>
    <col min="15" max="15" width="12.6328125" style="13" customWidth="1"/>
    <col min="16" max="16" width="8.6328125" style="23" customWidth="1"/>
    <col min="17" max="17" width="8.6328125" style="13" customWidth="1"/>
    <col min="18" max="16384" width="9" style="13"/>
  </cols>
  <sheetData>
    <row r="1" spans="1:17" ht="24" customHeight="1" x14ac:dyDescent="0.2">
      <c r="A1" s="1" t="s">
        <v>50</v>
      </c>
      <c r="B1" s="19" t="s">
        <v>49</v>
      </c>
      <c r="C1" s="23"/>
      <c r="F1" s="140" t="s">
        <v>335</v>
      </c>
      <c r="G1" s="140"/>
      <c r="H1" s="140"/>
      <c r="I1" s="140"/>
      <c r="J1" s="140"/>
      <c r="K1" s="140"/>
      <c r="L1" s="140"/>
      <c r="M1" s="94"/>
      <c r="N1" s="94"/>
      <c r="P1" s="24"/>
    </row>
    <row r="2" spans="1:17" ht="6.65" customHeight="1" x14ac:dyDescent="0.2">
      <c r="C2" s="20"/>
      <c r="F2" s="1"/>
      <c r="G2" s="95"/>
      <c r="H2" s="1"/>
      <c r="I2" s="1"/>
      <c r="J2" s="95"/>
      <c r="K2" s="1"/>
      <c r="L2" s="1"/>
      <c r="M2" s="131">
        <v>46296</v>
      </c>
      <c r="N2" s="131"/>
      <c r="O2" s="130" t="s">
        <v>650</v>
      </c>
      <c r="P2" s="130"/>
      <c r="Q2" s="130"/>
    </row>
    <row r="3" spans="1:17" ht="6.65" customHeight="1" thickBot="1" x14ac:dyDescent="0.25">
      <c r="M3" s="131"/>
      <c r="N3" s="131"/>
      <c r="O3" s="130"/>
      <c r="P3" s="130"/>
      <c r="Q3" s="130"/>
    </row>
    <row r="4" spans="1:17" s="48" customFormat="1" ht="12.75" customHeight="1" x14ac:dyDescent="0.2">
      <c r="A4" s="115" t="s">
        <v>120</v>
      </c>
      <c r="B4" s="116"/>
      <c r="C4" s="116"/>
      <c r="D4" s="116"/>
      <c r="E4" s="116"/>
      <c r="F4" s="116" t="s">
        <v>121</v>
      </c>
      <c r="G4" s="116"/>
      <c r="H4" s="116" t="s">
        <v>122</v>
      </c>
      <c r="I4" s="116"/>
      <c r="J4" s="116"/>
      <c r="K4" s="46" t="s">
        <v>132</v>
      </c>
      <c r="L4" s="116" t="s">
        <v>124</v>
      </c>
      <c r="M4" s="116"/>
      <c r="N4" s="116"/>
      <c r="O4" s="116" t="s">
        <v>125</v>
      </c>
      <c r="P4" s="116"/>
      <c r="Q4" s="47" t="s">
        <v>133</v>
      </c>
    </row>
    <row r="5" spans="1:17" s="48" customFormat="1" ht="12.75" customHeight="1" x14ac:dyDescent="0.2">
      <c r="A5" s="117"/>
      <c r="B5" s="118"/>
      <c r="C5" s="118"/>
      <c r="D5" s="118"/>
      <c r="E5" s="118"/>
      <c r="F5" s="118"/>
      <c r="G5" s="118"/>
      <c r="H5" s="121" t="s">
        <v>134</v>
      </c>
      <c r="I5" s="122"/>
      <c r="J5" s="123"/>
      <c r="K5" s="118"/>
      <c r="L5" s="134">
        <f>大島郡２・奄美市２!$L$5:$M$7</f>
        <v>0</v>
      </c>
      <c r="M5" s="135"/>
      <c r="N5" s="49"/>
      <c r="O5" s="118"/>
      <c r="P5" s="118"/>
      <c r="Q5" s="132"/>
    </row>
    <row r="6" spans="1:17" s="48" customFormat="1" ht="12.75" customHeight="1" x14ac:dyDescent="0.2">
      <c r="A6" s="117"/>
      <c r="B6" s="118"/>
      <c r="C6" s="118"/>
      <c r="D6" s="118"/>
      <c r="E6" s="118"/>
      <c r="F6" s="118"/>
      <c r="G6" s="118"/>
      <c r="H6" s="124"/>
      <c r="I6" s="125"/>
      <c r="J6" s="126"/>
      <c r="K6" s="118"/>
      <c r="L6" s="136"/>
      <c r="M6" s="137"/>
      <c r="N6" s="126" t="s">
        <v>128</v>
      </c>
      <c r="O6" s="118"/>
      <c r="P6" s="118"/>
      <c r="Q6" s="132"/>
    </row>
    <row r="7" spans="1:17" s="48" customFormat="1" ht="12.75" customHeight="1" thickBot="1" x14ac:dyDescent="0.25">
      <c r="A7" s="119"/>
      <c r="B7" s="120"/>
      <c r="C7" s="120"/>
      <c r="D7" s="120"/>
      <c r="E7" s="120"/>
      <c r="F7" s="120"/>
      <c r="G7" s="120"/>
      <c r="H7" s="127"/>
      <c r="I7" s="128"/>
      <c r="J7" s="129"/>
      <c r="K7" s="120"/>
      <c r="L7" s="138"/>
      <c r="M7" s="139"/>
      <c r="N7" s="129"/>
      <c r="O7" s="120"/>
      <c r="P7" s="120"/>
      <c r="Q7" s="133"/>
    </row>
    <row r="8" spans="1:17" ht="7.5" customHeight="1" x14ac:dyDescent="0.2"/>
    <row r="9" spans="1:17" x14ac:dyDescent="0.2">
      <c r="A9" s="2"/>
      <c r="B9" s="31" t="s">
        <v>56</v>
      </c>
      <c r="C9" s="114" t="s">
        <v>31</v>
      </c>
      <c r="D9" s="114"/>
      <c r="E9" s="114"/>
      <c r="F9" s="114" t="s">
        <v>32</v>
      </c>
      <c r="G9" s="114"/>
      <c r="H9" s="114"/>
      <c r="I9" s="114" t="s">
        <v>33</v>
      </c>
      <c r="J9" s="114"/>
      <c r="K9" s="114"/>
      <c r="L9" s="114" t="s">
        <v>41</v>
      </c>
      <c r="M9" s="114"/>
      <c r="N9" s="114"/>
      <c r="O9" s="114" t="s">
        <v>155</v>
      </c>
      <c r="P9" s="114"/>
      <c r="Q9" s="114"/>
    </row>
    <row r="10" spans="1:17" x14ac:dyDescent="0.2">
      <c r="A10" s="3"/>
      <c r="C10" s="114" t="s">
        <v>34</v>
      </c>
      <c r="D10" s="114"/>
      <c r="E10" s="114"/>
      <c r="F10" s="114" t="s">
        <v>35</v>
      </c>
      <c r="G10" s="114"/>
      <c r="H10" s="114"/>
      <c r="I10" s="114" t="s">
        <v>36</v>
      </c>
      <c r="J10" s="114"/>
      <c r="K10" s="114"/>
      <c r="L10" s="114" t="s">
        <v>37</v>
      </c>
      <c r="M10" s="114"/>
      <c r="N10" s="114"/>
      <c r="O10" s="114" t="s">
        <v>156</v>
      </c>
      <c r="P10" s="114"/>
      <c r="Q10" s="114"/>
    </row>
    <row r="11" spans="1:17" x14ac:dyDescent="0.2">
      <c r="A11" s="4" t="s">
        <v>45</v>
      </c>
      <c r="B11" s="20"/>
      <c r="C11" s="58" t="s">
        <v>38</v>
      </c>
      <c r="D11" s="22" t="s">
        <v>119</v>
      </c>
      <c r="E11" s="5" t="s">
        <v>39</v>
      </c>
      <c r="F11" s="5" t="s">
        <v>38</v>
      </c>
      <c r="G11" s="22" t="s">
        <v>119</v>
      </c>
      <c r="H11" s="5" t="s">
        <v>39</v>
      </c>
      <c r="I11" s="5" t="s">
        <v>38</v>
      </c>
      <c r="J11" s="22" t="s">
        <v>119</v>
      </c>
      <c r="K11" s="5" t="s">
        <v>39</v>
      </c>
      <c r="L11" s="5" t="s">
        <v>38</v>
      </c>
      <c r="M11" s="22" t="s">
        <v>119</v>
      </c>
      <c r="N11" s="5" t="s">
        <v>39</v>
      </c>
      <c r="O11" s="5" t="s">
        <v>38</v>
      </c>
      <c r="P11" s="22" t="s">
        <v>119</v>
      </c>
      <c r="Q11" s="5" t="s">
        <v>39</v>
      </c>
    </row>
    <row r="12" spans="1:17" x14ac:dyDescent="0.2">
      <c r="A12" s="15" t="s">
        <v>100</v>
      </c>
      <c r="B12" s="32">
        <v>20</v>
      </c>
      <c r="C12" s="55"/>
      <c r="D12" s="6"/>
      <c r="E12" s="6"/>
      <c r="F12" s="6"/>
      <c r="G12" s="6"/>
      <c r="H12" s="6"/>
      <c r="I12" s="6"/>
      <c r="J12" s="6"/>
      <c r="K12" s="6"/>
      <c r="L12" s="6"/>
      <c r="M12" s="6"/>
      <c r="N12" s="6"/>
      <c r="O12" s="6"/>
      <c r="P12" s="6"/>
      <c r="Q12" s="6"/>
    </row>
    <row r="13" spans="1:17" x14ac:dyDescent="0.2">
      <c r="A13" s="3" t="s">
        <v>54</v>
      </c>
      <c r="B13" s="28"/>
      <c r="C13" s="55" t="s">
        <v>596</v>
      </c>
      <c r="D13" s="6">
        <v>230</v>
      </c>
      <c r="E13" s="6"/>
      <c r="F13" s="6" t="s">
        <v>597</v>
      </c>
      <c r="G13" s="6">
        <v>90</v>
      </c>
      <c r="H13" s="6"/>
      <c r="I13" s="6" t="s">
        <v>265</v>
      </c>
      <c r="J13" s="7">
        <v>40</v>
      </c>
      <c r="K13" s="7"/>
      <c r="L13" s="6" t="s">
        <v>598</v>
      </c>
      <c r="M13" s="91">
        <v>2120</v>
      </c>
      <c r="N13" s="6"/>
      <c r="O13" s="6" t="s">
        <v>599</v>
      </c>
      <c r="P13" s="6">
        <v>60</v>
      </c>
      <c r="Q13" s="6"/>
    </row>
    <row r="14" spans="1:17" x14ac:dyDescent="0.2">
      <c r="A14" s="3"/>
      <c r="B14" s="28"/>
      <c r="C14" s="55" t="s">
        <v>599</v>
      </c>
      <c r="D14" s="6">
        <v>260</v>
      </c>
      <c r="E14" s="6"/>
      <c r="F14" s="6" t="s">
        <v>600</v>
      </c>
      <c r="G14" s="6">
        <v>30</v>
      </c>
      <c r="H14" s="6"/>
      <c r="I14" s="6" t="s">
        <v>601</v>
      </c>
      <c r="J14" s="7">
        <v>10</v>
      </c>
      <c r="K14" s="7"/>
      <c r="L14" s="6" t="s">
        <v>602</v>
      </c>
      <c r="M14" s="91">
        <v>1060</v>
      </c>
      <c r="N14" s="6"/>
      <c r="O14" s="6" t="s">
        <v>598</v>
      </c>
      <c r="P14" s="6">
        <v>90</v>
      </c>
      <c r="Q14" s="6"/>
    </row>
    <row r="15" spans="1:17" x14ac:dyDescent="0.2">
      <c r="A15" s="3"/>
      <c r="B15" s="28"/>
      <c r="C15" s="55" t="s">
        <v>603</v>
      </c>
      <c r="D15" s="6">
        <v>270</v>
      </c>
      <c r="E15" s="6"/>
      <c r="F15" s="6" t="s">
        <v>604</v>
      </c>
      <c r="G15" s="6">
        <v>50</v>
      </c>
      <c r="H15" s="6"/>
      <c r="I15" s="6" t="s">
        <v>266</v>
      </c>
      <c r="J15" s="7">
        <v>20</v>
      </c>
      <c r="K15" s="7"/>
      <c r="L15" s="6" t="s">
        <v>599</v>
      </c>
      <c r="M15" s="91">
        <v>1550</v>
      </c>
      <c r="N15" s="6"/>
      <c r="O15" s="6" t="s">
        <v>605</v>
      </c>
      <c r="P15" s="6">
        <v>20</v>
      </c>
      <c r="Q15" s="6"/>
    </row>
    <row r="16" spans="1:17" x14ac:dyDescent="0.2">
      <c r="A16" s="3"/>
      <c r="B16" s="28"/>
      <c r="C16" s="55" t="s">
        <v>606</v>
      </c>
      <c r="D16" s="6">
        <v>20</v>
      </c>
      <c r="E16" s="6"/>
      <c r="F16" s="6" t="s">
        <v>607</v>
      </c>
      <c r="G16" s="6">
        <v>40</v>
      </c>
      <c r="H16" s="6"/>
      <c r="I16" s="6" t="s">
        <v>267</v>
      </c>
      <c r="J16" s="7">
        <v>10</v>
      </c>
      <c r="K16" s="7"/>
      <c r="L16" s="6" t="s">
        <v>603</v>
      </c>
      <c r="M16" s="91">
        <v>1150</v>
      </c>
      <c r="N16" s="6"/>
      <c r="O16" s="6" t="s">
        <v>608</v>
      </c>
      <c r="P16" s="6">
        <v>10</v>
      </c>
      <c r="Q16" s="6"/>
    </row>
    <row r="17" spans="1:17" x14ac:dyDescent="0.2">
      <c r="A17" s="3"/>
      <c r="B17" s="28"/>
      <c r="C17" s="6" t="s">
        <v>609</v>
      </c>
      <c r="D17" s="6">
        <v>10</v>
      </c>
      <c r="E17" s="6"/>
      <c r="F17" s="6" t="s">
        <v>610</v>
      </c>
      <c r="G17" s="6">
        <v>10</v>
      </c>
      <c r="H17" s="6"/>
      <c r="I17" s="6" t="s">
        <v>322</v>
      </c>
      <c r="J17" s="7">
        <v>10</v>
      </c>
      <c r="K17" s="7"/>
      <c r="L17" s="6" t="s">
        <v>611</v>
      </c>
      <c r="M17" s="6">
        <v>780</v>
      </c>
      <c r="N17" s="6"/>
      <c r="O17" s="6" t="s">
        <v>602</v>
      </c>
      <c r="P17" s="6">
        <v>30</v>
      </c>
      <c r="Q17" s="6"/>
    </row>
    <row r="18" spans="1:17" x14ac:dyDescent="0.2">
      <c r="A18" s="3"/>
      <c r="B18" s="28"/>
      <c r="C18" s="55"/>
      <c r="D18" s="6"/>
      <c r="E18" s="6"/>
      <c r="F18" s="6" t="s">
        <v>612</v>
      </c>
      <c r="G18" s="6">
        <v>10</v>
      </c>
      <c r="H18" s="6"/>
      <c r="I18" s="6" t="s">
        <v>613</v>
      </c>
      <c r="J18" s="7">
        <v>10</v>
      </c>
      <c r="K18" s="7"/>
      <c r="L18" s="6" t="s">
        <v>614</v>
      </c>
      <c r="M18" s="6">
        <v>420</v>
      </c>
      <c r="N18" s="6"/>
      <c r="O18" s="6" t="s">
        <v>615</v>
      </c>
      <c r="P18" s="6">
        <v>10</v>
      </c>
      <c r="Q18" s="6"/>
    </row>
    <row r="19" spans="1:17" x14ac:dyDescent="0.2">
      <c r="A19" s="3"/>
      <c r="B19" s="28"/>
      <c r="C19" s="55"/>
      <c r="D19" s="6"/>
      <c r="E19" s="6"/>
      <c r="F19" s="6" t="s">
        <v>616</v>
      </c>
      <c r="G19" s="6">
        <v>20</v>
      </c>
      <c r="H19" s="6"/>
      <c r="I19" s="6"/>
      <c r="J19" s="7"/>
      <c r="K19" s="7"/>
      <c r="L19" s="6" t="s">
        <v>605</v>
      </c>
      <c r="M19" s="91">
        <v>1030</v>
      </c>
      <c r="N19" s="6"/>
      <c r="O19" s="6" t="s">
        <v>617</v>
      </c>
      <c r="P19" s="6">
        <v>20</v>
      </c>
      <c r="Q19" s="6"/>
    </row>
    <row r="20" spans="1:17" x14ac:dyDescent="0.2">
      <c r="A20" s="3"/>
      <c r="B20" s="28"/>
      <c r="C20" s="55"/>
      <c r="D20" s="6"/>
      <c r="E20" s="6"/>
      <c r="F20" s="6" t="s">
        <v>606</v>
      </c>
      <c r="G20" s="6">
        <v>20</v>
      </c>
      <c r="H20" s="6"/>
      <c r="I20" s="6"/>
      <c r="J20" s="7"/>
      <c r="K20" s="7"/>
      <c r="L20" s="6" t="s">
        <v>617</v>
      </c>
      <c r="M20" s="91">
        <v>1290</v>
      </c>
      <c r="N20" s="6"/>
      <c r="O20" s="6" t="s">
        <v>618</v>
      </c>
      <c r="P20" s="6">
        <v>10</v>
      </c>
      <c r="Q20" s="6"/>
    </row>
    <row r="21" spans="1:17" x14ac:dyDescent="0.2">
      <c r="A21" s="3"/>
      <c r="B21" s="28"/>
      <c r="C21" s="55"/>
      <c r="D21" s="6"/>
      <c r="E21" s="6"/>
      <c r="F21" s="6" t="s">
        <v>619</v>
      </c>
      <c r="G21" s="6">
        <v>10</v>
      </c>
      <c r="H21" s="6"/>
      <c r="I21" s="6"/>
      <c r="J21" s="7"/>
      <c r="K21" s="7"/>
      <c r="L21" s="6" t="s">
        <v>615</v>
      </c>
      <c r="M21" s="6">
        <v>640</v>
      </c>
      <c r="N21" s="6"/>
      <c r="O21" s="6" t="s">
        <v>603</v>
      </c>
      <c r="P21" s="6">
        <v>30</v>
      </c>
      <c r="Q21" s="6"/>
    </row>
    <row r="22" spans="1:17" x14ac:dyDescent="0.2">
      <c r="A22" s="3"/>
      <c r="B22" s="28"/>
      <c r="C22" s="55"/>
      <c r="D22" s="6"/>
      <c r="E22" s="6"/>
      <c r="F22" s="6" t="s">
        <v>620</v>
      </c>
      <c r="G22" s="6">
        <v>10</v>
      </c>
      <c r="H22" s="6"/>
      <c r="I22" s="6"/>
      <c r="J22" s="7"/>
      <c r="K22" s="7"/>
      <c r="L22" s="6" t="s">
        <v>618</v>
      </c>
      <c r="M22" s="6">
        <v>420</v>
      </c>
      <c r="N22" s="6"/>
      <c r="O22" s="6" t="s">
        <v>611</v>
      </c>
      <c r="P22" s="6">
        <v>10</v>
      </c>
      <c r="Q22" s="6"/>
    </row>
    <row r="23" spans="1:17" x14ac:dyDescent="0.2">
      <c r="A23" s="3"/>
      <c r="B23" s="28"/>
      <c r="C23" s="55"/>
      <c r="D23" s="6"/>
      <c r="E23" s="6"/>
      <c r="F23" s="6"/>
      <c r="G23" s="6"/>
      <c r="H23" s="6"/>
      <c r="I23" s="6"/>
      <c r="J23" s="7"/>
      <c r="K23" s="7"/>
      <c r="L23" s="6"/>
      <c r="M23" s="6"/>
      <c r="N23" s="6"/>
      <c r="O23" s="6"/>
      <c r="P23" s="6"/>
      <c r="Q23" s="6"/>
    </row>
    <row r="24" spans="1:17" x14ac:dyDescent="0.2">
      <c r="A24" s="3"/>
      <c r="B24" s="28"/>
      <c r="C24" s="55"/>
      <c r="D24" s="7"/>
      <c r="E24" s="7"/>
      <c r="F24" s="6"/>
      <c r="G24" s="6"/>
      <c r="H24" s="6"/>
      <c r="I24" s="6"/>
      <c r="J24" s="7"/>
      <c r="K24" s="7"/>
      <c r="L24" s="6"/>
      <c r="M24" s="6"/>
      <c r="N24" s="6"/>
      <c r="O24" s="6"/>
      <c r="P24" s="6"/>
      <c r="Q24" s="6"/>
    </row>
    <row r="25" spans="1:17" x14ac:dyDescent="0.2">
      <c r="A25" s="16"/>
      <c r="B25" s="28"/>
      <c r="C25" s="55"/>
      <c r="D25" s="7"/>
      <c r="E25" s="7"/>
      <c r="F25" s="6"/>
      <c r="G25" s="6"/>
      <c r="H25" s="6"/>
      <c r="I25" s="6"/>
      <c r="J25" s="7"/>
      <c r="K25" s="7"/>
      <c r="L25" s="6"/>
      <c r="M25" s="6"/>
      <c r="N25" s="6"/>
      <c r="O25" s="6"/>
      <c r="P25" s="6"/>
      <c r="Q25" s="6"/>
    </row>
    <row r="26" spans="1:17" x14ac:dyDescent="0.2">
      <c r="A26" s="3"/>
      <c r="B26" s="28"/>
      <c r="C26" s="55"/>
      <c r="D26" s="6"/>
      <c r="E26" s="6"/>
      <c r="F26" s="6"/>
      <c r="G26" s="6"/>
      <c r="H26" s="6"/>
      <c r="I26" s="6"/>
      <c r="J26" s="6"/>
      <c r="K26" s="6"/>
      <c r="L26" s="6"/>
      <c r="M26" s="6"/>
      <c r="N26" s="6"/>
      <c r="O26" s="6"/>
      <c r="P26" s="6"/>
      <c r="Q26" s="6"/>
    </row>
    <row r="27" spans="1:17" x14ac:dyDescent="0.2">
      <c r="A27" s="3"/>
      <c r="B27" s="28"/>
      <c r="C27" s="55"/>
      <c r="D27" s="6"/>
      <c r="E27" s="6"/>
      <c r="F27" s="6"/>
      <c r="G27" s="6"/>
      <c r="H27" s="6"/>
      <c r="I27" s="6"/>
      <c r="J27" s="6"/>
      <c r="K27" s="6"/>
      <c r="L27" s="6"/>
      <c r="M27" s="6"/>
      <c r="N27" s="6"/>
      <c r="O27" s="6"/>
      <c r="P27" s="6"/>
      <c r="Q27" s="6"/>
    </row>
    <row r="28" spans="1:17" x14ac:dyDescent="0.2">
      <c r="A28" s="3"/>
      <c r="B28" s="28"/>
      <c r="C28" s="55"/>
      <c r="D28" s="6"/>
      <c r="E28" s="6"/>
      <c r="F28" s="6"/>
      <c r="G28" s="6"/>
      <c r="H28" s="6"/>
      <c r="I28" s="6"/>
      <c r="J28" s="6"/>
      <c r="K28" s="6"/>
      <c r="L28" s="6"/>
      <c r="M28" s="6"/>
      <c r="N28" s="6"/>
      <c r="O28" s="6"/>
      <c r="P28" s="6"/>
      <c r="Q28" s="6"/>
    </row>
    <row r="29" spans="1:17" x14ac:dyDescent="0.2">
      <c r="A29" s="3"/>
      <c r="B29" s="28"/>
      <c r="C29" s="55"/>
      <c r="D29" s="6"/>
      <c r="E29" s="6"/>
      <c r="F29" s="6"/>
      <c r="G29" s="6"/>
      <c r="H29" s="6"/>
      <c r="I29" s="6"/>
      <c r="J29" s="6"/>
      <c r="K29" s="6"/>
      <c r="L29" s="6"/>
      <c r="M29" s="7"/>
      <c r="N29" s="7"/>
      <c r="O29" s="6"/>
      <c r="P29" s="7"/>
      <c r="Q29" s="7"/>
    </row>
    <row r="30" spans="1:17" x14ac:dyDescent="0.2">
      <c r="A30" s="3"/>
      <c r="B30" s="28"/>
      <c r="C30" s="55"/>
      <c r="D30" s="6"/>
      <c r="E30" s="6"/>
      <c r="F30" s="6"/>
      <c r="G30" s="6"/>
      <c r="H30" s="6"/>
      <c r="I30" s="6"/>
      <c r="J30" s="6"/>
      <c r="K30" s="6"/>
      <c r="L30" s="6"/>
      <c r="M30" s="7"/>
      <c r="N30" s="7"/>
      <c r="O30" s="6"/>
      <c r="P30" s="7"/>
      <c r="Q30" s="7"/>
    </row>
    <row r="31" spans="1:17" x14ac:dyDescent="0.2">
      <c r="A31" s="3"/>
      <c r="B31" s="28"/>
      <c r="C31" s="55"/>
      <c r="D31" s="6"/>
      <c r="E31" s="6"/>
      <c r="F31" s="6"/>
      <c r="G31" s="6"/>
      <c r="H31" s="6"/>
      <c r="I31" s="6"/>
      <c r="J31" s="6"/>
      <c r="K31" s="6"/>
      <c r="L31" s="6"/>
      <c r="M31" s="7"/>
      <c r="N31" s="7"/>
      <c r="O31" s="6"/>
      <c r="P31" s="7"/>
      <c r="Q31" s="7"/>
    </row>
    <row r="32" spans="1:17" x14ac:dyDescent="0.2">
      <c r="A32" s="3"/>
      <c r="B32" s="28"/>
      <c r="C32" s="55"/>
      <c r="D32" s="6"/>
      <c r="E32" s="6"/>
      <c r="F32" s="6"/>
      <c r="G32" s="6"/>
      <c r="H32" s="6"/>
      <c r="I32" s="6"/>
      <c r="J32" s="6"/>
      <c r="K32" s="6"/>
      <c r="L32" s="6"/>
      <c r="M32" s="7"/>
      <c r="N32" s="7"/>
      <c r="O32" s="6"/>
      <c r="P32" s="7"/>
      <c r="Q32" s="7"/>
    </row>
    <row r="33" spans="1:17" x14ac:dyDescent="0.2">
      <c r="A33" s="50" t="s">
        <v>135</v>
      </c>
      <c r="B33" s="51">
        <f>D35+G35+J35+M35+P35</f>
        <v>11930</v>
      </c>
      <c r="C33" s="55"/>
      <c r="D33" s="6"/>
      <c r="E33" s="6"/>
      <c r="F33" s="6"/>
      <c r="G33" s="6"/>
      <c r="H33" s="6"/>
      <c r="I33" s="6"/>
      <c r="J33" s="6"/>
      <c r="K33" s="6"/>
      <c r="L33" s="6"/>
      <c r="M33" s="6"/>
      <c r="N33" s="6"/>
      <c r="O33" s="6"/>
      <c r="P33" s="6"/>
      <c r="Q33" s="6"/>
    </row>
    <row r="34" spans="1:17" x14ac:dyDescent="0.2">
      <c r="A34" s="52"/>
      <c r="B34" s="51"/>
      <c r="C34" s="55"/>
      <c r="D34" s="6"/>
      <c r="E34" s="6"/>
      <c r="F34" s="6"/>
      <c r="G34" s="6"/>
      <c r="H34" s="6"/>
      <c r="I34" s="6"/>
      <c r="J34" s="6"/>
      <c r="K34" s="6"/>
      <c r="L34" s="6"/>
      <c r="M34" s="7"/>
      <c r="N34" s="7"/>
      <c r="O34" s="6"/>
      <c r="P34" s="7"/>
      <c r="Q34" s="7"/>
    </row>
    <row r="35" spans="1:17" ht="11.5" thickBot="1" x14ac:dyDescent="0.25">
      <c r="A35" s="53" t="s">
        <v>136</v>
      </c>
      <c r="B35" s="54">
        <f>E35+H35+K35+N35+Q35</f>
        <v>0</v>
      </c>
      <c r="C35" s="59" t="s">
        <v>51</v>
      </c>
      <c r="D35" s="9">
        <f>SUM(D12:D34)</f>
        <v>790</v>
      </c>
      <c r="E35" s="9">
        <f>SUM(E12:E34)</f>
        <v>0</v>
      </c>
      <c r="F35" s="8" t="s">
        <v>51</v>
      </c>
      <c r="G35" s="9">
        <f>SUM(G12:G34)</f>
        <v>290</v>
      </c>
      <c r="H35" s="9">
        <f>SUM(H12:H34)</f>
        <v>0</v>
      </c>
      <c r="I35" s="8" t="s">
        <v>51</v>
      </c>
      <c r="J35" s="9">
        <f>SUM(J12:J34)</f>
        <v>100</v>
      </c>
      <c r="K35" s="9">
        <f>SUM(K12:K34)</f>
        <v>0</v>
      </c>
      <c r="L35" s="8" t="s">
        <v>51</v>
      </c>
      <c r="M35" s="9">
        <f>SUM(M12:M34)</f>
        <v>10460</v>
      </c>
      <c r="N35" s="9">
        <f>SUM(N12:N34)</f>
        <v>0</v>
      </c>
      <c r="O35" s="8" t="s">
        <v>51</v>
      </c>
      <c r="P35" s="9">
        <f>SUM(P12:P34)</f>
        <v>290</v>
      </c>
      <c r="Q35" s="9">
        <f>SUM(Q12:Q34)</f>
        <v>0</v>
      </c>
    </row>
    <row r="36" spans="1:17" x14ac:dyDescent="0.2">
      <c r="A36" s="3"/>
      <c r="B36" s="28"/>
      <c r="C36" s="44"/>
      <c r="D36" s="10"/>
      <c r="E36" s="10"/>
      <c r="F36" s="10"/>
      <c r="G36" s="10"/>
      <c r="H36" s="10"/>
      <c r="I36" s="10"/>
      <c r="J36" s="10"/>
      <c r="K36" s="10"/>
      <c r="L36" s="10"/>
      <c r="M36" s="10"/>
      <c r="N36" s="10"/>
      <c r="O36" s="10"/>
      <c r="P36" s="10"/>
      <c r="Q36" s="10"/>
    </row>
    <row r="37" spans="1:17" x14ac:dyDescent="0.2">
      <c r="A37" s="3" t="s">
        <v>114</v>
      </c>
      <c r="B37" s="28">
        <v>21</v>
      </c>
      <c r="C37" s="55" t="s">
        <v>621</v>
      </c>
      <c r="D37" s="6">
        <v>40</v>
      </c>
      <c r="E37" s="6"/>
      <c r="F37" s="6" t="s">
        <v>621</v>
      </c>
      <c r="G37" s="6">
        <v>20</v>
      </c>
      <c r="H37" s="6"/>
      <c r="I37" s="6" t="s">
        <v>622</v>
      </c>
      <c r="J37" s="7">
        <v>10</v>
      </c>
      <c r="K37" s="7"/>
      <c r="L37" s="6" t="s">
        <v>623</v>
      </c>
      <c r="M37" s="7">
        <v>800</v>
      </c>
      <c r="N37" s="7"/>
      <c r="O37" s="6" t="s">
        <v>623</v>
      </c>
      <c r="P37" s="7">
        <v>30</v>
      </c>
      <c r="Q37" s="7"/>
    </row>
    <row r="38" spans="1:17" x14ac:dyDescent="0.2">
      <c r="A38" s="3" t="s">
        <v>55</v>
      </c>
      <c r="B38" s="28"/>
      <c r="C38" s="55" t="s">
        <v>624</v>
      </c>
      <c r="D38" s="6">
        <v>60</v>
      </c>
      <c r="E38" s="6"/>
      <c r="F38" s="6" t="s">
        <v>625</v>
      </c>
      <c r="G38" s="6">
        <v>30</v>
      </c>
      <c r="H38" s="6"/>
      <c r="I38" s="6" t="s">
        <v>268</v>
      </c>
      <c r="J38" s="7">
        <v>10</v>
      </c>
      <c r="K38" s="7"/>
      <c r="L38" s="6" t="s">
        <v>624</v>
      </c>
      <c r="M38" s="7">
        <v>1360</v>
      </c>
      <c r="N38" s="7"/>
      <c r="O38" s="6" t="s">
        <v>626</v>
      </c>
      <c r="P38" s="7">
        <v>10</v>
      </c>
      <c r="Q38" s="7"/>
    </row>
    <row r="39" spans="1:17" x14ac:dyDescent="0.2">
      <c r="A39" s="3"/>
      <c r="B39" s="28"/>
      <c r="C39" s="55" t="s">
        <v>627</v>
      </c>
      <c r="D39" s="6">
        <v>10</v>
      </c>
      <c r="E39" s="6"/>
      <c r="F39" s="6" t="s">
        <v>627</v>
      </c>
      <c r="G39" s="6">
        <v>10</v>
      </c>
      <c r="H39" s="6"/>
      <c r="I39" s="6"/>
      <c r="J39" s="7"/>
      <c r="K39" s="7"/>
      <c r="L39" s="6" t="s">
        <v>628</v>
      </c>
      <c r="M39" s="6">
        <v>310</v>
      </c>
      <c r="N39" s="6"/>
      <c r="O39" s="6" t="s">
        <v>629</v>
      </c>
      <c r="P39" s="6">
        <v>10</v>
      </c>
      <c r="Q39" s="6"/>
    </row>
    <row r="40" spans="1:17" x14ac:dyDescent="0.2">
      <c r="A40" s="3"/>
      <c r="B40" s="28"/>
      <c r="C40" s="55" t="s">
        <v>630</v>
      </c>
      <c r="D40" s="6">
        <v>10</v>
      </c>
      <c r="E40" s="6"/>
      <c r="F40" s="6" t="s">
        <v>630</v>
      </c>
      <c r="G40" s="6">
        <v>10</v>
      </c>
      <c r="H40" s="6"/>
      <c r="I40" s="6"/>
      <c r="J40" s="6"/>
      <c r="K40" s="6"/>
      <c r="L40" s="6" t="s">
        <v>626</v>
      </c>
      <c r="M40" s="7">
        <v>710</v>
      </c>
      <c r="N40" s="7"/>
      <c r="O40" s="6" t="s">
        <v>624</v>
      </c>
      <c r="P40" s="7">
        <v>20</v>
      </c>
      <c r="Q40" s="7"/>
    </row>
    <row r="41" spans="1:17" x14ac:dyDescent="0.2">
      <c r="A41" s="3"/>
      <c r="B41" s="28"/>
      <c r="C41" s="55" t="s">
        <v>631</v>
      </c>
      <c r="D41" s="6">
        <v>10</v>
      </c>
      <c r="E41" s="6"/>
      <c r="F41" s="6" t="s">
        <v>631</v>
      </c>
      <c r="G41" s="6">
        <v>10</v>
      </c>
      <c r="H41" s="6"/>
      <c r="I41" s="6"/>
      <c r="J41" s="6"/>
      <c r="K41" s="6"/>
      <c r="L41" s="6" t="s">
        <v>632</v>
      </c>
      <c r="M41" s="7">
        <v>350</v>
      </c>
      <c r="N41" s="7"/>
      <c r="O41" s="6"/>
      <c r="P41" s="7"/>
      <c r="Q41" s="7"/>
    </row>
    <row r="42" spans="1:17" x14ac:dyDescent="0.2">
      <c r="A42" s="3"/>
      <c r="B42" s="28"/>
      <c r="C42" s="55" t="s">
        <v>633</v>
      </c>
      <c r="D42" s="6">
        <v>10</v>
      </c>
      <c r="E42" s="6"/>
      <c r="F42" s="6"/>
      <c r="G42" s="6"/>
      <c r="H42" s="6"/>
      <c r="I42" s="6"/>
      <c r="J42" s="6"/>
      <c r="K42" s="6"/>
      <c r="L42" s="6" t="s">
        <v>629</v>
      </c>
      <c r="M42" s="7">
        <v>710</v>
      </c>
      <c r="N42" s="7"/>
      <c r="O42" s="6"/>
      <c r="P42" s="7"/>
      <c r="Q42" s="7"/>
    </row>
    <row r="43" spans="1:17" x14ac:dyDescent="0.2">
      <c r="A43" s="3"/>
      <c r="B43" s="28"/>
      <c r="C43" s="55"/>
      <c r="D43" s="6"/>
      <c r="E43" s="6"/>
      <c r="F43" s="6"/>
      <c r="G43" s="6"/>
      <c r="H43" s="6"/>
      <c r="I43" s="6"/>
      <c r="J43" s="6"/>
      <c r="K43" s="6"/>
      <c r="L43" s="6" t="s">
        <v>634</v>
      </c>
      <c r="M43" s="6">
        <v>230</v>
      </c>
      <c r="N43" s="6"/>
      <c r="O43" s="6"/>
      <c r="P43" s="6"/>
      <c r="Q43" s="6"/>
    </row>
    <row r="44" spans="1:17" x14ac:dyDescent="0.2">
      <c r="A44" s="3"/>
      <c r="B44" s="28"/>
      <c r="C44" s="55"/>
      <c r="D44" s="6"/>
      <c r="E44" s="6"/>
      <c r="F44" s="6"/>
      <c r="G44" s="6"/>
      <c r="H44" s="6"/>
      <c r="I44" s="6"/>
      <c r="J44" s="6"/>
      <c r="K44" s="6"/>
      <c r="L44" s="6"/>
      <c r="M44" s="7"/>
      <c r="N44" s="7"/>
      <c r="O44" s="6"/>
      <c r="P44" s="7"/>
      <c r="Q44" s="7"/>
    </row>
    <row r="45" spans="1:17" x14ac:dyDescent="0.2">
      <c r="A45" s="3"/>
      <c r="B45" s="28"/>
      <c r="C45" s="55"/>
      <c r="D45" s="6"/>
      <c r="E45" s="6"/>
      <c r="F45" s="6"/>
      <c r="G45" s="6"/>
      <c r="H45" s="6"/>
      <c r="I45" s="6"/>
      <c r="J45" s="6"/>
      <c r="K45" s="6"/>
      <c r="L45" s="6"/>
      <c r="M45" s="7"/>
      <c r="N45" s="7"/>
      <c r="O45" s="6"/>
      <c r="P45" s="7"/>
      <c r="Q45" s="7"/>
    </row>
    <row r="46" spans="1:17" x14ac:dyDescent="0.2">
      <c r="A46" s="3"/>
      <c r="B46" s="28"/>
      <c r="C46" s="55"/>
      <c r="D46" s="6"/>
      <c r="E46" s="6"/>
      <c r="F46" s="6"/>
      <c r="G46" s="6"/>
      <c r="H46" s="6"/>
      <c r="I46" s="6"/>
      <c r="J46" s="6"/>
      <c r="K46" s="6"/>
      <c r="L46" s="6"/>
      <c r="M46" s="6"/>
      <c r="N46" s="6"/>
      <c r="O46" s="6"/>
      <c r="P46" s="6"/>
      <c r="Q46" s="6"/>
    </row>
    <row r="47" spans="1:17" x14ac:dyDescent="0.2">
      <c r="A47" s="3"/>
      <c r="B47" s="28"/>
      <c r="C47" s="55"/>
      <c r="D47" s="6"/>
      <c r="E47" s="6"/>
      <c r="F47" s="6"/>
      <c r="G47" s="6"/>
      <c r="H47" s="6"/>
      <c r="I47" s="6"/>
      <c r="J47" s="6"/>
      <c r="K47" s="6"/>
      <c r="L47" s="6"/>
      <c r="M47" s="6"/>
      <c r="N47" s="6"/>
      <c r="O47" s="6"/>
      <c r="P47" s="6"/>
      <c r="Q47" s="6"/>
    </row>
    <row r="48" spans="1:17" x14ac:dyDescent="0.2">
      <c r="A48" s="3"/>
      <c r="B48" s="28"/>
      <c r="C48" s="55"/>
      <c r="D48" s="6"/>
      <c r="E48" s="6"/>
      <c r="F48" s="6"/>
      <c r="G48" s="6"/>
      <c r="H48" s="6"/>
      <c r="I48" s="6"/>
      <c r="J48" s="6"/>
      <c r="K48" s="6"/>
      <c r="L48" s="6"/>
      <c r="M48" s="6"/>
      <c r="N48" s="6"/>
      <c r="O48" s="6"/>
      <c r="P48" s="6"/>
      <c r="Q48" s="6"/>
    </row>
    <row r="49" spans="1:17" x14ac:dyDescent="0.2">
      <c r="A49" s="3"/>
      <c r="B49" s="28"/>
      <c r="C49" s="55"/>
      <c r="D49" s="6"/>
      <c r="E49" s="6"/>
      <c r="F49" s="6"/>
      <c r="G49" s="6"/>
      <c r="H49" s="6"/>
      <c r="I49" s="6"/>
      <c r="J49" s="6"/>
      <c r="K49" s="6"/>
      <c r="L49" s="6"/>
      <c r="M49" s="6"/>
      <c r="N49" s="6"/>
      <c r="O49" s="6"/>
      <c r="P49" s="6"/>
      <c r="Q49" s="6"/>
    </row>
    <row r="50" spans="1:17" x14ac:dyDescent="0.2">
      <c r="A50" s="3"/>
      <c r="B50" s="28"/>
      <c r="C50" s="55"/>
      <c r="D50" s="6"/>
      <c r="E50" s="6"/>
      <c r="F50" s="6"/>
      <c r="G50" s="6"/>
      <c r="H50" s="6"/>
      <c r="I50" s="6"/>
      <c r="J50" s="6"/>
      <c r="K50" s="6"/>
      <c r="L50" s="6"/>
      <c r="M50" s="6"/>
      <c r="N50" s="6"/>
      <c r="O50" s="6"/>
      <c r="P50" s="6"/>
      <c r="Q50" s="6"/>
    </row>
    <row r="51" spans="1:17" x14ac:dyDescent="0.2">
      <c r="A51" s="3"/>
      <c r="B51" s="28"/>
      <c r="C51" s="55"/>
      <c r="D51" s="6"/>
      <c r="E51" s="6"/>
      <c r="F51" s="6"/>
      <c r="G51" s="6"/>
      <c r="H51" s="6"/>
      <c r="I51" s="6"/>
      <c r="J51" s="6"/>
      <c r="K51" s="6"/>
      <c r="L51" s="6"/>
      <c r="M51" s="6"/>
      <c r="N51" s="6"/>
      <c r="O51" s="6"/>
      <c r="P51" s="6"/>
      <c r="Q51" s="6"/>
    </row>
    <row r="52" spans="1:17" x14ac:dyDescent="0.2">
      <c r="A52" s="50" t="s">
        <v>135</v>
      </c>
      <c r="B52" s="51">
        <f>D54+G54+J54+M54+P54</f>
        <v>4780</v>
      </c>
      <c r="C52" s="55"/>
      <c r="D52" s="6"/>
      <c r="E52" s="6"/>
      <c r="F52" s="6"/>
      <c r="G52" s="6"/>
      <c r="H52" s="6"/>
      <c r="I52" s="6"/>
      <c r="J52" s="6"/>
      <c r="K52" s="6"/>
      <c r="L52" s="6"/>
      <c r="M52" s="6"/>
      <c r="N52" s="6"/>
      <c r="O52" s="6"/>
      <c r="P52" s="6"/>
      <c r="Q52" s="6"/>
    </row>
    <row r="53" spans="1:17" x14ac:dyDescent="0.2">
      <c r="A53" s="52"/>
      <c r="B53" s="51"/>
      <c r="C53" s="55"/>
      <c r="D53" s="6"/>
      <c r="E53" s="6"/>
      <c r="F53" s="6"/>
      <c r="G53" s="6"/>
      <c r="H53" s="6"/>
      <c r="I53" s="6"/>
      <c r="J53" s="6"/>
      <c r="K53" s="6"/>
      <c r="L53" s="6"/>
      <c r="M53" s="6"/>
      <c r="N53" s="6"/>
      <c r="O53" s="6"/>
      <c r="P53" s="6"/>
      <c r="Q53" s="6"/>
    </row>
    <row r="54" spans="1:17" ht="11.5" thickBot="1" x14ac:dyDescent="0.25">
      <c r="A54" s="53" t="s">
        <v>136</v>
      </c>
      <c r="B54" s="54">
        <f>E54+H54+K54+N54+Q54</f>
        <v>0</v>
      </c>
      <c r="C54" s="59" t="s">
        <v>51</v>
      </c>
      <c r="D54" s="9">
        <f>SUM(D37:D53)</f>
        <v>140</v>
      </c>
      <c r="E54" s="9">
        <f>SUM(E37:E53)</f>
        <v>0</v>
      </c>
      <c r="F54" s="8" t="s">
        <v>51</v>
      </c>
      <c r="G54" s="9">
        <f>SUM(G37:G53)</f>
        <v>80</v>
      </c>
      <c r="H54" s="9">
        <f>SUM(H37:H53)</f>
        <v>0</v>
      </c>
      <c r="I54" s="8" t="s">
        <v>51</v>
      </c>
      <c r="J54" s="9">
        <f>SUM(J37:J53)</f>
        <v>20</v>
      </c>
      <c r="K54" s="9">
        <f>SUM(K37:K53)</f>
        <v>0</v>
      </c>
      <c r="L54" s="8" t="s">
        <v>51</v>
      </c>
      <c r="M54" s="9">
        <f>SUM(M37:M53)</f>
        <v>4470</v>
      </c>
      <c r="N54" s="9">
        <f>SUM(N37:N53)</f>
        <v>0</v>
      </c>
      <c r="O54" s="8" t="s">
        <v>51</v>
      </c>
      <c r="P54" s="9">
        <f>SUM(P37:P53)</f>
        <v>70</v>
      </c>
      <c r="Q54" s="9">
        <f>SUM(Q37:Q53)</f>
        <v>0</v>
      </c>
    </row>
    <row r="55" spans="1:17" x14ac:dyDescent="0.2">
      <c r="A55" s="3"/>
      <c r="B55" s="28"/>
      <c r="C55" s="44"/>
      <c r="D55" s="10"/>
      <c r="E55" s="10"/>
      <c r="F55" s="10"/>
      <c r="G55" s="10"/>
      <c r="H55" s="10"/>
      <c r="I55" s="10"/>
      <c r="J55" s="10"/>
      <c r="K55" s="10"/>
      <c r="L55" s="10"/>
      <c r="M55" s="10"/>
      <c r="N55" s="10"/>
      <c r="O55" s="10"/>
      <c r="P55" s="10"/>
      <c r="Q55" s="10"/>
    </row>
    <row r="56" spans="1:17" x14ac:dyDescent="0.2">
      <c r="A56" s="3"/>
      <c r="B56" s="28"/>
      <c r="C56" s="55"/>
      <c r="D56" s="10"/>
      <c r="E56" s="10"/>
      <c r="F56" s="10"/>
      <c r="G56" s="10"/>
      <c r="H56" s="10"/>
      <c r="I56" s="10"/>
      <c r="J56" s="10"/>
      <c r="K56" s="10"/>
      <c r="L56" s="10"/>
      <c r="M56" s="10"/>
      <c r="N56" s="10"/>
      <c r="O56" s="10"/>
      <c r="P56" s="10"/>
      <c r="Q56" s="10"/>
    </row>
    <row r="57" spans="1:17" x14ac:dyDescent="0.2">
      <c r="A57" s="3"/>
      <c r="B57" s="28"/>
      <c r="C57" s="55"/>
      <c r="D57" s="10"/>
      <c r="E57" s="10"/>
      <c r="F57" s="10"/>
      <c r="G57" s="10"/>
      <c r="H57" s="10"/>
      <c r="I57" s="10"/>
      <c r="J57" s="10"/>
      <c r="K57" s="10"/>
      <c r="L57" s="10"/>
      <c r="M57" s="10"/>
      <c r="N57" s="10"/>
      <c r="O57" s="10"/>
      <c r="P57" s="10"/>
      <c r="Q57" s="10"/>
    </row>
    <row r="58" spans="1:17" x14ac:dyDescent="0.2">
      <c r="A58" s="3"/>
      <c r="B58" s="28"/>
      <c r="C58" s="55"/>
      <c r="D58" s="10"/>
      <c r="E58" s="10"/>
      <c r="F58" s="10"/>
      <c r="G58" s="10"/>
      <c r="H58" s="10"/>
      <c r="I58" s="10"/>
      <c r="J58" s="10"/>
      <c r="K58" s="10"/>
      <c r="L58" s="10"/>
      <c r="M58" s="10"/>
      <c r="N58" s="10"/>
      <c r="O58" s="10"/>
      <c r="P58" s="10"/>
      <c r="Q58" s="10"/>
    </row>
    <row r="59" spans="1:17" x14ac:dyDescent="0.2">
      <c r="A59" s="12"/>
      <c r="B59" s="17"/>
      <c r="C59" s="55"/>
      <c r="D59" s="6"/>
      <c r="E59" s="6"/>
      <c r="F59" s="6"/>
      <c r="G59" s="6"/>
      <c r="H59" s="6"/>
      <c r="I59" s="6"/>
      <c r="J59" s="6"/>
      <c r="K59" s="6"/>
      <c r="L59" s="6"/>
      <c r="M59" s="6"/>
      <c r="N59" s="6"/>
      <c r="O59" s="6"/>
      <c r="P59" s="7"/>
      <c r="Q59" s="6"/>
    </row>
    <row r="60" spans="1:17" ht="12.65" customHeight="1" x14ac:dyDescent="0.2">
      <c r="C60" s="42" t="s">
        <v>89</v>
      </c>
    </row>
    <row r="61" spans="1:17" ht="12.65" customHeight="1" x14ac:dyDescent="0.2">
      <c r="C61" s="42" t="s">
        <v>112</v>
      </c>
    </row>
    <row r="62" spans="1:17" ht="12.65" customHeight="1" x14ac:dyDescent="0.2"/>
    <row r="63" spans="1:17" ht="12.65" customHeight="1" x14ac:dyDescent="0.2"/>
    <row r="64" spans="1:17" ht="12.65" customHeight="1" x14ac:dyDescent="0.2"/>
    <row r="65" ht="12.65" customHeight="1" x14ac:dyDescent="0.2"/>
    <row r="66" ht="12.65" customHeight="1" x14ac:dyDescent="0.2"/>
    <row r="67" ht="12.65" customHeight="1" x14ac:dyDescent="0.2"/>
    <row r="68" ht="12.65" customHeight="1" x14ac:dyDescent="0.2"/>
    <row r="69" ht="12.65" customHeight="1" x14ac:dyDescent="0.2"/>
    <row r="70" ht="12.65" customHeight="1" x14ac:dyDescent="0.2"/>
    <row r="71" ht="12.65" customHeight="1" x14ac:dyDescent="0.2"/>
    <row r="72" ht="12.65" customHeight="1" x14ac:dyDescent="0.2"/>
    <row r="73" ht="12.65" customHeight="1" x14ac:dyDescent="0.2"/>
    <row r="74" ht="12.65" customHeight="1" x14ac:dyDescent="0.2"/>
    <row r="75" ht="12.65" customHeight="1" x14ac:dyDescent="0.2"/>
    <row r="76" ht="12.65" customHeight="1" x14ac:dyDescent="0.2"/>
    <row r="77" ht="12.65" customHeight="1" x14ac:dyDescent="0.2"/>
    <row r="78" ht="12.65" customHeight="1" x14ac:dyDescent="0.2"/>
    <row r="79" ht="12.65" customHeight="1" x14ac:dyDescent="0.2"/>
    <row r="80" ht="12.65" customHeight="1" x14ac:dyDescent="0.2"/>
    <row r="81" ht="12.65" customHeight="1" x14ac:dyDescent="0.2"/>
    <row r="82" ht="12.65" customHeight="1" x14ac:dyDescent="0.2"/>
    <row r="83" ht="12.65" customHeight="1" x14ac:dyDescent="0.2"/>
    <row r="84" ht="12.65" customHeight="1" x14ac:dyDescent="0.2"/>
    <row r="85" ht="12.65" customHeight="1" x14ac:dyDescent="0.2"/>
    <row r="86" ht="12.65" customHeight="1" x14ac:dyDescent="0.2"/>
    <row r="87" ht="12.65" customHeight="1" x14ac:dyDescent="0.2"/>
    <row r="88" ht="12.65" customHeight="1" x14ac:dyDescent="0.2"/>
    <row r="89" ht="12.65" customHeight="1" x14ac:dyDescent="0.2"/>
    <row r="90" ht="12.65" customHeight="1" x14ac:dyDescent="0.2"/>
    <row r="91" ht="12.65" customHeight="1" x14ac:dyDescent="0.2"/>
    <row r="92" ht="12.65" customHeight="1" x14ac:dyDescent="0.2"/>
    <row r="93" ht="12.65" customHeight="1" x14ac:dyDescent="0.2"/>
    <row r="94" ht="12.65" customHeight="1" x14ac:dyDescent="0.2"/>
    <row r="95" ht="12.65" customHeight="1" x14ac:dyDescent="0.2"/>
    <row r="96" ht="12.65" customHeight="1" x14ac:dyDescent="0.2"/>
    <row r="97" ht="12.65" customHeight="1" x14ac:dyDescent="0.2"/>
    <row r="98" ht="12.65" customHeight="1" x14ac:dyDescent="0.2"/>
    <row r="99" ht="12.65" customHeight="1" x14ac:dyDescent="0.2"/>
    <row r="100" ht="12.65" customHeight="1" x14ac:dyDescent="0.2"/>
  </sheetData>
  <mergeCells count="28">
    <mergeCell ref="O10:Q10"/>
    <mergeCell ref="M2:N3"/>
    <mergeCell ref="O9:Q9"/>
    <mergeCell ref="C10:E10"/>
    <mergeCell ref="F10:H10"/>
    <mergeCell ref="H4:J4"/>
    <mergeCell ref="L4:N4"/>
    <mergeCell ref="O4:P4"/>
    <mergeCell ref="A5:C7"/>
    <mergeCell ref="I10:K10"/>
    <mergeCell ref="L10:N10"/>
    <mergeCell ref="A4:C4"/>
    <mergeCell ref="D4:E4"/>
    <mergeCell ref="F4:G4"/>
    <mergeCell ref="Q5:Q7"/>
    <mergeCell ref="O5:P7"/>
    <mergeCell ref="O2:Q3"/>
    <mergeCell ref="F1:L1"/>
    <mergeCell ref="C9:E9"/>
    <mergeCell ref="F9:H9"/>
    <mergeCell ref="I9:K9"/>
    <mergeCell ref="L9:N9"/>
    <mergeCell ref="N6:N7"/>
    <mergeCell ref="D5:E7"/>
    <mergeCell ref="F5:G7"/>
    <mergeCell ref="H5:J7"/>
    <mergeCell ref="K5:K7"/>
    <mergeCell ref="L5:M7"/>
  </mergeCells>
  <phoneticPr fontId="2"/>
  <pageMargins left="0.75" right="0.19" top="0.2" bottom="0.21" header="0.28000000000000003" footer="0.21"/>
  <pageSetup paperSize="12" firstPageNumber="9" orientation="landscape" useFirstPageNumber="1" r:id="rId1"/>
  <headerFooter alignWithMargins="0">
    <oddHeader>&amp;R&amp;"HG丸ｺﾞｼｯｸM-PRO,ﾒﾃﾞｨｳﾑ"&amp;9PAGE .  &amp;P</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0281E-65C9-4D62-BC93-F6103E031BA9}">
  <dimension ref="A1:Q100"/>
  <sheetViews>
    <sheetView showZeros="0" topLeftCell="A9" zoomScaleNormal="100" workbookViewId="0">
      <selection activeCell="T5" sqref="T5:T6"/>
    </sheetView>
  </sheetViews>
  <sheetFormatPr defaultColWidth="9" defaultRowHeight="11" x14ac:dyDescent="0.2"/>
  <cols>
    <col min="1" max="1" width="12.6328125" style="13" customWidth="1"/>
    <col min="2" max="2" width="8.6328125" style="13" customWidth="1"/>
    <col min="3" max="3" width="12.6328125" style="13" customWidth="1"/>
    <col min="4" max="4" width="8.6328125" style="23" customWidth="1"/>
    <col min="5" max="5" width="8.6328125" style="13" customWidth="1"/>
    <col min="6" max="6" width="12.6328125" style="13" customWidth="1"/>
    <col min="7" max="7" width="8.6328125" style="23" customWidth="1"/>
    <col min="8" max="8" width="8.6328125" style="13" customWidth="1"/>
    <col min="9" max="9" width="12.6328125" style="13" customWidth="1"/>
    <col min="10" max="10" width="8.6328125" style="23" customWidth="1"/>
    <col min="11" max="11" width="8.6328125" style="13" customWidth="1"/>
    <col min="12" max="12" width="12.6328125" style="13" customWidth="1"/>
    <col min="13" max="13" width="8.6328125" style="23" customWidth="1"/>
    <col min="14" max="14" width="8.6328125" style="13" customWidth="1"/>
    <col min="15" max="15" width="12.6328125" style="13" customWidth="1"/>
    <col min="16" max="16" width="8.6328125" style="23" customWidth="1"/>
    <col min="17" max="17" width="8.6328125" style="13" customWidth="1"/>
    <col min="18" max="16384" width="9" style="13"/>
  </cols>
  <sheetData>
    <row r="1" spans="1:17" ht="24" customHeight="1" x14ac:dyDescent="0.2">
      <c r="A1" s="1" t="s">
        <v>50</v>
      </c>
      <c r="B1" s="19" t="s">
        <v>49</v>
      </c>
      <c r="C1" s="23"/>
      <c r="F1" s="140" t="s">
        <v>335</v>
      </c>
      <c r="G1" s="140"/>
      <c r="H1" s="140"/>
      <c r="I1" s="140"/>
      <c r="J1" s="140"/>
      <c r="K1" s="140"/>
      <c r="L1" s="140"/>
      <c r="M1" s="94"/>
      <c r="N1" s="94"/>
      <c r="P1" s="24"/>
    </row>
    <row r="2" spans="1:17" ht="6.65" customHeight="1" x14ac:dyDescent="0.2">
      <c r="C2" s="20"/>
      <c r="F2" s="1"/>
      <c r="G2" s="95"/>
      <c r="H2" s="1"/>
      <c r="I2" s="1"/>
      <c r="J2" s="95"/>
      <c r="K2" s="1"/>
      <c r="L2" s="1"/>
      <c r="M2" s="131">
        <v>46296</v>
      </c>
      <c r="N2" s="131"/>
      <c r="O2" s="130" t="s">
        <v>650</v>
      </c>
      <c r="P2" s="130"/>
      <c r="Q2" s="130"/>
    </row>
    <row r="3" spans="1:17" ht="6.65" customHeight="1" thickBot="1" x14ac:dyDescent="0.25">
      <c r="M3" s="131"/>
      <c r="N3" s="131"/>
      <c r="O3" s="130"/>
      <c r="P3" s="130"/>
      <c r="Q3" s="130"/>
    </row>
    <row r="4" spans="1:17" s="48" customFormat="1" ht="12.75" customHeight="1" x14ac:dyDescent="0.2">
      <c r="A4" s="115" t="s">
        <v>120</v>
      </c>
      <c r="B4" s="116"/>
      <c r="C4" s="116"/>
      <c r="D4" s="116"/>
      <c r="E4" s="116"/>
      <c r="F4" s="116" t="s">
        <v>121</v>
      </c>
      <c r="G4" s="116"/>
      <c r="H4" s="116" t="s">
        <v>122</v>
      </c>
      <c r="I4" s="116"/>
      <c r="J4" s="116"/>
      <c r="K4" s="46" t="s">
        <v>129</v>
      </c>
      <c r="L4" s="116"/>
      <c r="M4" s="116"/>
      <c r="N4" s="116"/>
      <c r="O4" s="116" t="s">
        <v>125</v>
      </c>
      <c r="P4" s="116"/>
      <c r="Q4" s="47" t="s">
        <v>130</v>
      </c>
    </row>
    <row r="5" spans="1:17" s="48" customFormat="1" ht="12.75" customHeight="1" x14ac:dyDescent="0.2">
      <c r="A5" s="117"/>
      <c r="B5" s="118"/>
      <c r="C5" s="118"/>
      <c r="D5" s="118"/>
      <c r="E5" s="118"/>
      <c r="F5" s="118"/>
      <c r="G5" s="118"/>
      <c r="H5" s="121" t="s">
        <v>131</v>
      </c>
      <c r="I5" s="122"/>
      <c r="J5" s="123"/>
      <c r="K5" s="118"/>
      <c r="L5" s="134">
        <f>大島郡２・奄美市２!$L$5:$M$7</f>
        <v>0</v>
      </c>
      <c r="M5" s="135"/>
      <c r="N5" s="49"/>
      <c r="O5" s="118"/>
      <c r="P5" s="118"/>
      <c r="Q5" s="132"/>
    </row>
    <row r="6" spans="1:17" s="48" customFormat="1" ht="12.75" customHeight="1" x14ac:dyDescent="0.2">
      <c r="A6" s="117"/>
      <c r="B6" s="118"/>
      <c r="C6" s="118"/>
      <c r="D6" s="118"/>
      <c r="E6" s="118"/>
      <c r="F6" s="118"/>
      <c r="G6" s="118"/>
      <c r="H6" s="124"/>
      <c r="I6" s="125"/>
      <c r="J6" s="126"/>
      <c r="K6" s="118"/>
      <c r="L6" s="136"/>
      <c r="M6" s="137"/>
      <c r="N6" s="126" t="s">
        <v>128</v>
      </c>
      <c r="O6" s="118"/>
      <c r="P6" s="118"/>
      <c r="Q6" s="132"/>
    </row>
    <row r="7" spans="1:17" s="48" customFormat="1" ht="12.75" customHeight="1" thickBot="1" x14ac:dyDescent="0.25">
      <c r="A7" s="119"/>
      <c r="B7" s="120"/>
      <c r="C7" s="120"/>
      <c r="D7" s="120"/>
      <c r="E7" s="120"/>
      <c r="F7" s="120"/>
      <c r="G7" s="120"/>
      <c r="H7" s="127"/>
      <c r="I7" s="128"/>
      <c r="J7" s="129"/>
      <c r="K7" s="120"/>
      <c r="L7" s="138"/>
      <c r="M7" s="139"/>
      <c r="N7" s="129"/>
      <c r="O7" s="120"/>
      <c r="P7" s="120"/>
      <c r="Q7" s="133"/>
    </row>
    <row r="8" spans="1:17" ht="7.5" customHeight="1" x14ac:dyDescent="0.2"/>
    <row r="9" spans="1:17" x14ac:dyDescent="0.2">
      <c r="A9" s="2"/>
      <c r="B9" s="31" t="s">
        <v>56</v>
      </c>
      <c r="C9" s="114" t="s">
        <v>94</v>
      </c>
      <c r="D9" s="114"/>
      <c r="E9" s="114"/>
      <c r="F9" s="114" t="s">
        <v>32</v>
      </c>
      <c r="G9" s="114"/>
      <c r="H9" s="114"/>
      <c r="I9" s="114" t="s">
        <v>33</v>
      </c>
      <c r="J9" s="114"/>
      <c r="K9" s="114"/>
      <c r="L9" s="114" t="s">
        <v>157</v>
      </c>
      <c r="M9" s="114"/>
      <c r="N9" s="114"/>
      <c r="O9" s="114" t="s">
        <v>158</v>
      </c>
      <c r="P9" s="114"/>
      <c r="Q9" s="114"/>
    </row>
    <row r="10" spans="1:17" x14ac:dyDescent="0.2">
      <c r="A10" s="3"/>
      <c r="C10" s="114" t="s">
        <v>34</v>
      </c>
      <c r="D10" s="114"/>
      <c r="E10" s="114"/>
      <c r="F10" s="114" t="s">
        <v>35</v>
      </c>
      <c r="G10" s="114"/>
      <c r="H10" s="114"/>
      <c r="I10" s="114" t="s">
        <v>36</v>
      </c>
      <c r="J10" s="114"/>
      <c r="K10" s="114"/>
      <c r="L10" s="114" t="s">
        <v>37</v>
      </c>
      <c r="M10" s="114"/>
      <c r="N10" s="114"/>
      <c r="O10" s="114" t="s">
        <v>156</v>
      </c>
      <c r="P10" s="114"/>
      <c r="Q10" s="114"/>
    </row>
    <row r="11" spans="1:17" x14ac:dyDescent="0.2">
      <c r="A11" s="4" t="s">
        <v>45</v>
      </c>
      <c r="B11" s="20"/>
      <c r="C11" s="58" t="s">
        <v>38</v>
      </c>
      <c r="D11" s="22" t="s">
        <v>119</v>
      </c>
      <c r="E11" s="5" t="s">
        <v>39</v>
      </c>
      <c r="F11" s="5" t="s">
        <v>38</v>
      </c>
      <c r="G11" s="22" t="s">
        <v>119</v>
      </c>
      <c r="H11" s="5" t="s">
        <v>39</v>
      </c>
      <c r="I11" s="5" t="s">
        <v>38</v>
      </c>
      <c r="J11" s="22" t="s">
        <v>119</v>
      </c>
      <c r="K11" s="5" t="s">
        <v>39</v>
      </c>
      <c r="L11" s="5" t="s">
        <v>38</v>
      </c>
      <c r="M11" s="22" t="s">
        <v>119</v>
      </c>
      <c r="N11" s="5" t="s">
        <v>39</v>
      </c>
      <c r="O11" s="5" t="s">
        <v>38</v>
      </c>
      <c r="P11" s="22" t="s">
        <v>119</v>
      </c>
      <c r="Q11" s="5" t="s">
        <v>39</v>
      </c>
    </row>
    <row r="12" spans="1:17" x14ac:dyDescent="0.2">
      <c r="A12" s="15" t="s">
        <v>102</v>
      </c>
      <c r="B12" s="32">
        <v>22</v>
      </c>
      <c r="C12" s="55" t="s">
        <v>269</v>
      </c>
      <c r="D12" s="6">
        <v>30</v>
      </c>
      <c r="E12" s="6"/>
      <c r="F12" s="6" t="s">
        <v>331</v>
      </c>
      <c r="G12" s="6">
        <v>10</v>
      </c>
      <c r="H12" s="6"/>
      <c r="I12" s="6" t="s">
        <v>271</v>
      </c>
      <c r="J12" s="7">
        <v>10</v>
      </c>
      <c r="K12" s="7"/>
      <c r="L12" s="6" t="s">
        <v>0</v>
      </c>
      <c r="M12" s="6">
        <v>480</v>
      </c>
      <c r="N12" s="6"/>
      <c r="O12" s="6" t="s">
        <v>352</v>
      </c>
      <c r="P12" s="6">
        <v>10</v>
      </c>
      <c r="Q12" s="6"/>
    </row>
    <row r="13" spans="1:17" x14ac:dyDescent="0.2">
      <c r="A13" s="3" t="s">
        <v>54</v>
      </c>
      <c r="B13" s="28"/>
      <c r="C13" s="55" t="s">
        <v>270</v>
      </c>
      <c r="D13" s="6">
        <v>10</v>
      </c>
      <c r="E13" s="6"/>
      <c r="F13" s="6" t="s">
        <v>272</v>
      </c>
      <c r="G13" s="6">
        <v>10</v>
      </c>
      <c r="H13" s="6"/>
      <c r="I13" s="6" t="s">
        <v>273</v>
      </c>
      <c r="J13" s="7">
        <v>10</v>
      </c>
      <c r="K13" s="7"/>
      <c r="L13" s="6" t="s">
        <v>1</v>
      </c>
      <c r="M13" s="6">
        <v>340</v>
      </c>
      <c r="N13" s="6"/>
      <c r="O13" s="6" t="s">
        <v>635</v>
      </c>
      <c r="P13" s="6">
        <v>10</v>
      </c>
      <c r="Q13" s="6"/>
    </row>
    <row r="14" spans="1:17" x14ac:dyDescent="0.2">
      <c r="A14" s="3"/>
      <c r="B14" s="28"/>
      <c r="C14" s="55" t="s">
        <v>272</v>
      </c>
      <c r="D14" s="6">
        <v>30</v>
      </c>
      <c r="E14" s="6"/>
      <c r="F14" s="6" t="s">
        <v>274</v>
      </c>
      <c r="G14" s="6">
        <v>20</v>
      </c>
      <c r="H14" s="6"/>
      <c r="I14" s="6"/>
      <c r="J14" s="7"/>
      <c r="K14" s="7"/>
      <c r="L14" s="6" t="s">
        <v>2</v>
      </c>
      <c r="M14" s="6">
        <v>380</v>
      </c>
      <c r="N14" s="6"/>
      <c r="O14" s="6" t="s">
        <v>636</v>
      </c>
      <c r="P14" s="6">
        <v>10</v>
      </c>
      <c r="Q14" s="6"/>
    </row>
    <row r="15" spans="1:17" x14ac:dyDescent="0.2">
      <c r="A15" s="3"/>
      <c r="B15" s="28"/>
      <c r="C15" s="55" t="s">
        <v>274</v>
      </c>
      <c r="D15" s="6">
        <v>20</v>
      </c>
      <c r="E15" s="6"/>
      <c r="F15" s="6"/>
      <c r="G15" s="6"/>
      <c r="H15" s="6"/>
      <c r="I15" s="6"/>
      <c r="J15" s="7"/>
      <c r="K15" s="7"/>
      <c r="L15" s="6" t="s">
        <v>3</v>
      </c>
      <c r="M15" s="6">
        <v>330</v>
      </c>
      <c r="N15" s="6"/>
      <c r="O15" s="6"/>
      <c r="P15" s="6"/>
      <c r="Q15" s="6"/>
    </row>
    <row r="16" spans="1:17" x14ac:dyDescent="0.2">
      <c r="A16" s="3"/>
      <c r="B16" s="28"/>
      <c r="C16" s="55"/>
      <c r="D16" s="6"/>
      <c r="E16" s="6"/>
      <c r="F16" s="6"/>
      <c r="G16" s="6"/>
      <c r="H16" s="6"/>
      <c r="I16" s="6"/>
      <c r="J16" s="6"/>
      <c r="K16" s="6"/>
      <c r="L16" s="6"/>
      <c r="M16" s="6"/>
      <c r="N16" s="6"/>
      <c r="O16" s="6"/>
      <c r="P16" s="6"/>
      <c r="Q16" s="6"/>
    </row>
    <row r="17" spans="1:17" x14ac:dyDescent="0.2">
      <c r="A17" s="50" t="s">
        <v>135</v>
      </c>
      <c r="B17" s="51">
        <f>D19+G19+J19+M19+P19</f>
        <v>1710</v>
      </c>
      <c r="C17" s="55"/>
      <c r="D17" s="6"/>
      <c r="E17" s="6"/>
      <c r="F17" s="6"/>
      <c r="G17" s="6"/>
      <c r="H17" s="6"/>
      <c r="I17" s="6"/>
      <c r="J17" s="6"/>
      <c r="K17" s="6"/>
      <c r="L17" s="6"/>
      <c r="M17" s="6"/>
      <c r="N17" s="6"/>
      <c r="O17" s="6" t="s">
        <v>159</v>
      </c>
      <c r="P17" s="6"/>
      <c r="Q17" s="6"/>
    </row>
    <row r="18" spans="1:17" x14ac:dyDescent="0.2">
      <c r="A18" s="52"/>
      <c r="B18" s="51"/>
      <c r="C18" s="55"/>
      <c r="D18" s="6"/>
      <c r="E18" s="6"/>
      <c r="F18" s="6"/>
      <c r="G18" s="6"/>
      <c r="H18" s="6"/>
      <c r="I18" s="6"/>
      <c r="J18" s="6"/>
      <c r="K18" s="6"/>
      <c r="L18" s="6"/>
      <c r="M18" s="6"/>
      <c r="N18" s="6"/>
      <c r="O18" s="6" t="s">
        <v>159</v>
      </c>
      <c r="P18" s="6"/>
      <c r="Q18" s="6"/>
    </row>
    <row r="19" spans="1:17" ht="11.5" thickBot="1" x14ac:dyDescent="0.25">
      <c r="A19" s="53" t="s">
        <v>136</v>
      </c>
      <c r="B19" s="54">
        <f>E19+H19+K19+N19+Q19</f>
        <v>0</v>
      </c>
      <c r="C19" s="59" t="s">
        <v>51</v>
      </c>
      <c r="D19" s="9">
        <f>SUM(D12:D18)</f>
        <v>90</v>
      </c>
      <c r="E19" s="9">
        <f>SUM(E12:E18)</f>
        <v>0</v>
      </c>
      <c r="F19" s="8" t="s">
        <v>51</v>
      </c>
      <c r="G19" s="9">
        <f>SUM(G12:G18)</f>
        <v>40</v>
      </c>
      <c r="H19" s="9">
        <f>SUM(H12:H18)</f>
        <v>0</v>
      </c>
      <c r="I19" s="8" t="s">
        <v>51</v>
      </c>
      <c r="J19" s="9">
        <f>SUM(J12:J18)</f>
        <v>20</v>
      </c>
      <c r="K19" s="9">
        <f>SUM(K12:K18)</f>
        <v>0</v>
      </c>
      <c r="L19" s="8" t="s">
        <v>51</v>
      </c>
      <c r="M19" s="9">
        <f>SUM(M12:M18)</f>
        <v>1530</v>
      </c>
      <c r="N19" s="9">
        <f>SUM(N12:N18)</f>
        <v>0</v>
      </c>
      <c r="O19" s="8" t="s">
        <v>51</v>
      </c>
      <c r="P19" s="9">
        <f>SUM(P12:P18)</f>
        <v>30</v>
      </c>
      <c r="Q19" s="9">
        <f>SUM(Q12:Q18)</f>
        <v>0</v>
      </c>
    </row>
    <row r="20" spans="1:17" x14ac:dyDescent="0.2">
      <c r="A20" s="3"/>
      <c r="B20" s="28"/>
      <c r="C20" s="44"/>
      <c r="D20" s="10"/>
      <c r="E20" s="10"/>
      <c r="F20" s="10"/>
      <c r="G20" s="10"/>
      <c r="H20" s="10"/>
      <c r="I20" s="10"/>
      <c r="J20" s="10"/>
      <c r="K20" s="10"/>
      <c r="L20" s="10"/>
      <c r="M20" s="10"/>
      <c r="N20" s="10"/>
      <c r="O20" s="10" t="s">
        <v>159</v>
      </c>
      <c r="P20" s="10"/>
      <c r="Q20" s="10"/>
    </row>
    <row r="21" spans="1:17" x14ac:dyDescent="0.2">
      <c r="A21" s="3" t="s">
        <v>103</v>
      </c>
      <c r="B21" s="28">
        <v>23</v>
      </c>
      <c r="C21" s="55" t="s">
        <v>4</v>
      </c>
      <c r="D21" s="6">
        <v>60</v>
      </c>
      <c r="E21" s="6"/>
      <c r="F21" s="6" t="s">
        <v>4</v>
      </c>
      <c r="G21" s="6">
        <v>20</v>
      </c>
      <c r="H21" s="6"/>
      <c r="I21" s="6" t="s">
        <v>275</v>
      </c>
      <c r="J21" s="6">
        <v>10</v>
      </c>
      <c r="K21" s="6"/>
      <c r="L21" s="6" t="s">
        <v>4</v>
      </c>
      <c r="M21" s="91">
        <v>900</v>
      </c>
      <c r="N21" s="6"/>
      <c r="O21" s="6" t="s">
        <v>637</v>
      </c>
      <c r="P21" s="6">
        <v>30</v>
      </c>
      <c r="Q21" s="6"/>
    </row>
    <row r="22" spans="1:17" x14ac:dyDescent="0.2">
      <c r="A22" s="3" t="s">
        <v>78</v>
      </c>
      <c r="B22" s="28"/>
      <c r="C22" s="55"/>
      <c r="D22" s="6"/>
      <c r="E22" s="6"/>
      <c r="F22" s="6"/>
      <c r="G22" s="6"/>
      <c r="H22" s="6"/>
      <c r="I22" s="6"/>
      <c r="J22" s="6"/>
      <c r="K22" s="6"/>
      <c r="L22" s="6"/>
      <c r="M22" s="6"/>
      <c r="N22" s="6"/>
      <c r="O22" s="6"/>
      <c r="P22" s="6"/>
      <c r="Q22" s="6"/>
    </row>
    <row r="23" spans="1:17" x14ac:dyDescent="0.2">
      <c r="A23" s="50" t="s">
        <v>135</v>
      </c>
      <c r="B23" s="51">
        <f>D24+G24+J24+M24+P24</f>
        <v>1020</v>
      </c>
      <c r="C23" s="55"/>
      <c r="D23" s="6"/>
      <c r="E23" s="6"/>
      <c r="F23" s="6"/>
      <c r="G23" s="6"/>
      <c r="H23" s="6"/>
      <c r="I23" s="6"/>
      <c r="J23" s="6"/>
      <c r="K23" s="6"/>
      <c r="L23" s="6"/>
      <c r="M23" s="6"/>
      <c r="N23" s="6"/>
      <c r="O23" s="6" t="s">
        <v>159</v>
      </c>
      <c r="P23" s="6"/>
      <c r="Q23" s="6"/>
    </row>
    <row r="24" spans="1:17" ht="11.5" thickBot="1" x14ac:dyDescent="0.25">
      <c r="A24" s="53" t="s">
        <v>137</v>
      </c>
      <c r="B24" s="54">
        <f>E24+H24+K24+N24+Q24</f>
        <v>0</v>
      </c>
      <c r="C24" s="59" t="s">
        <v>51</v>
      </c>
      <c r="D24" s="9">
        <f>SUM(D21:D23)</f>
        <v>60</v>
      </c>
      <c r="E24" s="9">
        <f>SUM(E21:E23)</f>
        <v>0</v>
      </c>
      <c r="F24" s="8" t="s">
        <v>51</v>
      </c>
      <c r="G24" s="9">
        <f>SUM(G21:G23)</f>
        <v>20</v>
      </c>
      <c r="H24" s="9">
        <f>SUM(H21:H23)</f>
        <v>0</v>
      </c>
      <c r="I24" s="8" t="s">
        <v>51</v>
      </c>
      <c r="J24" s="9">
        <f>SUM(J21:J23)</f>
        <v>10</v>
      </c>
      <c r="K24" s="9">
        <f>SUM(K21:K23)</f>
        <v>0</v>
      </c>
      <c r="L24" s="8" t="s">
        <v>51</v>
      </c>
      <c r="M24" s="9">
        <f>SUM(M21:M23)</f>
        <v>900</v>
      </c>
      <c r="N24" s="9">
        <f>SUM(N21:N23)</f>
        <v>0</v>
      </c>
      <c r="O24" s="8" t="s">
        <v>51</v>
      </c>
      <c r="P24" s="9">
        <f>SUM(P21:P23)</f>
        <v>30</v>
      </c>
      <c r="Q24" s="9">
        <f>SUM(Q21:Q23)</f>
        <v>0</v>
      </c>
    </row>
    <row r="25" spans="1:17" x14ac:dyDescent="0.2">
      <c r="A25" s="3"/>
      <c r="B25" s="28"/>
      <c r="C25" s="44"/>
      <c r="D25" s="10"/>
      <c r="E25" s="10"/>
      <c r="F25" s="10"/>
      <c r="G25" s="10"/>
      <c r="H25" s="10"/>
      <c r="I25" s="10"/>
      <c r="J25" s="10"/>
      <c r="K25" s="10"/>
      <c r="L25" s="10"/>
      <c r="M25" s="10"/>
      <c r="N25" s="10"/>
      <c r="O25" s="10" t="s">
        <v>159</v>
      </c>
      <c r="P25" s="10"/>
      <c r="Q25" s="10"/>
    </row>
    <row r="26" spans="1:17" x14ac:dyDescent="0.2">
      <c r="A26" s="3" t="s">
        <v>106</v>
      </c>
      <c r="B26" s="28"/>
      <c r="C26" s="55" t="s">
        <v>276</v>
      </c>
      <c r="D26" s="7">
        <v>30</v>
      </c>
      <c r="E26" s="7"/>
      <c r="F26" s="6" t="s">
        <v>169</v>
      </c>
      <c r="G26" s="6">
        <v>10</v>
      </c>
      <c r="H26" s="6"/>
      <c r="I26" s="6"/>
      <c r="J26" s="7"/>
      <c r="K26" s="7"/>
      <c r="L26" s="6" t="s">
        <v>16</v>
      </c>
      <c r="M26" s="6">
        <v>50</v>
      </c>
      <c r="N26" s="6"/>
      <c r="O26" s="6" t="s">
        <v>638</v>
      </c>
      <c r="P26" s="6">
        <v>10</v>
      </c>
      <c r="Q26" s="6"/>
    </row>
    <row r="27" spans="1:17" x14ac:dyDescent="0.2">
      <c r="A27" s="3" t="s">
        <v>55</v>
      </c>
      <c r="B27" s="28"/>
      <c r="C27" s="55" t="s">
        <v>278</v>
      </c>
      <c r="D27" s="6">
        <v>10</v>
      </c>
      <c r="E27" s="6"/>
      <c r="F27" s="6" t="s">
        <v>277</v>
      </c>
      <c r="G27" s="6">
        <v>40</v>
      </c>
      <c r="H27" s="6"/>
      <c r="I27" s="6"/>
      <c r="J27" s="6"/>
      <c r="K27" s="6"/>
      <c r="L27" s="6" t="s">
        <v>5</v>
      </c>
      <c r="M27" s="6">
        <v>150</v>
      </c>
      <c r="N27" s="6"/>
      <c r="O27" s="6" t="s">
        <v>639</v>
      </c>
      <c r="P27" s="6">
        <v>10</v>
      </c>
      <c r="Q27" s="6"/>
    </row>
    <row r="28" spans="1:17" x14ac:dyDescent="0.2">
      <c r="A28" s="3"/>
      <c r="B28" s="28"/>
      <c r="C28" s="55" t="s">
        <v>279</v>
      </c>
      <c r="D28" s="6">
        <v>10</v>
      </c>
      <c r="E28" s="6"/>
      <c r="F28" s="6" t="s">
        <v>8</v>
      </c>
      <c r="G28" s="6">
        <v>30</v>
      </c>
      <c r="H28" s="6"/>
      <c r="I28" s="6"/>
      <c r="J28" s="6"/>
      <c r="K28" s="6"/>
      <c r="L28" s="6" t="s">
        <v>9</v>
      </c>
      <c r="M28" s="6">
        <v>190</v>
      </c>
      <c r="N28" s="6"/>
      <c r="O28" s="6" t="s">
        <v>640</v>
      </c>
      <c r="P28" s="6">
        <v>10</v>
      </c>
      <c r="Q28" s="6"/>
    </row>
    <row r="29" spans="1:17" x14ac:dyDescent="0.2">
      <c r="A29" s="3"/>
      <c r="B29" s="28"/>
      <c r="C29" s="55" t="s">
        <v>641</v>
      </c>
      <c r="D29" s="6">
        <v>10</v>
      </c>
      <c r="E29" s="6"/>
      <c r="F29" s="6" t="s">
        <v>280</v>
      </c>
      <c r="G29" s="6">
        <v>10</v>
      </c>
      <c r="H29" s="6"/>
      <c r="I29" s="6"/>
      <c r="J29" s="6"/>
      <c r="K29" s="6"/>
      <c r="L29" s="6" t="s">
        <v>6</v>
      </c>
      <c r="M29" s="6">
        <v>110</v>
      </c>
      <c r="N29" s="6"/>
      <c r="O29" s="6" t="s">
        <v>642</v>
      </c>
      <c r="P29" s="6">
        <v>10</v>
      </c>
      <c r="Q29" s="6"/>
    </row>
    <row r="30" spans="1:17" x14ac:dyDescent="0.2">
      <c r="A30" s="3"/>
      <c r="B30" s="28"/>
      <c r="C30" s="60" t="s">
        <v>643</v>
      </c>
      <c r="D30" s="6">
        <v>10</v>
      </c>
      <c r="E30" s="6"/>
      <c r="F30" s="26" t="s">
        <v>644</v>
      </c>
      <c r="G30" s="6">
        <v>10</v>
      </c>
      <c r="H30" s="6"/>
      <c r="I30" s="6"/>
      <c r="J30" s="6"/>
      <c r="K30" s="6"/>
      <c r="L30" s="6" t="s">
        <v>7</v>
      </c>
      <c r="M30" s="6">
        <v>90</v>
      </c>
      <c r="N30" s="6"/>
      <c r="O30" s="6" t="s">
        <v>645</v>
      </c>
      <c r="P30" s="6">
        <v>20</v>
      </c>
      <c r="Q30" s="6"/>
    </row>
    <row r="31" spans="1:17" x14ac:dyDescent="0.2">
      <c r="A31" s="3"/>
      <c r="B31" s="28"/>
      <c r="C31" s="60"/>
      <c r="D31" s="6"/>
      <c r="E31" s="6"/>
      <c r="F31" s="26" t="s">
        <v>646</v>
      </c>
      <c r="G31" s="6">
        <v>10</v>
      </c>
      <c r="H31" s="6"/>
      <c r="I31" s="6"/>
      <c r="J31" s="6"/>
      <c r="K31" s="6"/>
      <c r="L31" s="6" t="s">
        <v>10</v>
      </c>
      <c r="M31" s="6">
        <v>150</v>
      </c>
      <c r="N31" s="6"/>
      <c r="O31" s="6"/>
      <c r="P31" s="7"/>
      <c r="Q31" s="7"/>
    </row>
    <row r="32" spans="1:17" x14ac:dyDescent="0.2">
      <c r="A32" s="3"/>
      <c r="B32" s="28"/>
      <c r="C32" s="55"/>
      <c r="D32" s="6"/>
      <c r="E32" s="6"/>
      <c r="F32" s="6" t="s">
        <v>279</v>
      </c>
      <c r="G32" s="6">
        <v>10</v>
      </c>
      <c r="H32" s="6"/>
      <c r="I32" s="6"/>
      <c r="J32" s="6"/>
      <c r="K32" s="6"/>
      <c r="L32" s="6" t="s">
        <v>11</v>
      </c>
      <c r="M32" s="6">
        <v>90</v>
      </c>
      <c r="N32" s="6"/>
      <c r="O32" s="6"/>
      <c r="P32" s="7"/>
      <c r="Q32" s="7"/>
    </row>
    <row r="33" spans="1:17" x14ac:dyDescent="0.2">
      <c r="A33" s="3"/>
      <c r="B33" s="28"/>
      <c r="C33" s="55"/>
      <c r="D33" s="6"/>
      <c r="E33" s="6"/>
      <c r="F33" s="6"/>
      <c r="G33" s="6"/>
      <c r="H33" s="6"/>
      <c r="I33" s="6"/>
      <c r="J33" s="6"/>
      <c r="K33" s="6"/>
      <c r="L33" s="6" t="s">
        <v>12</v>
      </c>
      <c r="M33" s="6">
        <v>80</v>
      </c>
      <c r="N33" s="6"/>
      <c r="O33" s="6"/>
      <c r="P33" s="6"/>
      <c r="Q33" s="6"/>
    </row>
    <row r="34" spans="1:17" x14ac:dyDescent="0.2">
      <c r="A34" s="50" t="s">
        <v>135</v>
      </c>
      <c r="B34" s="51">
        <f>D36+G36+J36+M36+P36</f>
        <v>1160</v>
      </c>
      <c r="C34" s="55"/>
      <c r="D34" s="6"/>
      <c r="E34" s="6"/>
      <c r="F34" s="6"/>
      <c r="G34" s="6"/>
      <c r="H34" s="6"/>
      <c r="I34" s="6"/>
      <c r="J34" s="6"/>
      <c r="K34" s="6"/>
      <c r="L34" s="6"/>
      <c r="M34" s="6"/>
      <c r="N34" s="6"/>
      <c r="O34" s="6"/>
      <c r="P34" s="7"/>
      <c r="Q34" s="7"/>
    </row>
    <row r="35" spans="1:17" x14ac:dyDescent="0.2">
      <c r="A35" s="52"/>
      <c r="B35" s="51"/>
      <c r="C35" s="55"/>
      <c r="D35" s="6"/>
      <c r="E35" s="6"/>
      <c r="F35" s="6"/>
      <c r="G35" s="6"/>
      <c r="H35" s="6"/>
      <c r="I35" s="6"/>
      <c r="J35" s="6"/>
      <c r="K35" s="6"/>
      <c r="L35" s="6"/>
      <c r="M35" s="6"/>
      <c r="N35" s="6"/>
      <c r="O35" s="6"/>
      <c r="P35" s="6"/>
      <c r="Q35" s="6"/>
    </row>
    <row r="36" spans="1:17" ht="11.5" thickBot="1" x14ac:dyDescent="0.25">
      <c r="A36" s="53" t="s">
        <v>136</v>
      </c>
      <c r="B36" s="54">
        <f>E36+H36+K36+N36+Q36</f>
        <v>0</v>
      </c>
      <c r="C36" s="59" t="s">
        <v>51</v>
      </c>
      <c r="D36" s="9">
        <f>SUM(D26:D35)</f>
        <v>70</v>
      </c>
      <c r="E36" s="9">
        <f>SUM(E26:E35)</f>
        <v>0</v>
      </c>
      <c r="F36" s="8" t="s">
        <v>51</v>
      </c>
      <c r="G36" s="9">
        <f>SUM(G26:G35)</f>
        <v>120</v>
      </c>
      <c r="H36" s="9">
        <f>SUM(H26:H35)</f>
        <v>0</v>
      </c>
      <c r="I36" s="8" t="s">
        <v>51</v>
      </c>
      <c r="J36" s="9">
        <f>SUM(J26:J35)</f>
        <v>0</v>
      </c>
      <c r="K36" s="9">
        <f>SUM(K26:K35)</f>
        <v>0</v>
      </c>
      <c r="L36" s="8" t="s">
        <v>51</v>
      </c>
      <c r="M36" s="9">
        <f>SUM(M26:M35)</f>
        <v>910</v>
      </c>
      <c r="N36" s="9">
        <f>SUM(N26:N35)</f>
        <v>0</v>
      </c>
      <c r="O36" s="8" t="s">
        <v>51</v>
      </c>
      <c r="P36" s="9">
        <f>SUM(P26:P35)</f>
        <v>60</v>
      </c>
      <c r="Q36" s="9">
        <f>SUM(Q26:Q35)</f>
        <v>0</v>
      </c>
    </row>
    <row r="37" spans="1:17" x14ac:dyDescent="0.2">
      <c r="A37" s="3"/>
      <c r="B37" s="28"/>
      <c r="C37" s="44"/>
      <c r="D37" s="10"/>
      <c r="E37" s="10"/>
      <c r="F37" s="10"/>
      <c r="G37" s="10"/>
      <c r="H37" s="10"/>
      <c r="I37" s="10"/>
      <c r="J37" s="10"/>
      <c r="K37" s="10"/>
      <c r="L37" s="10"/>
      <c r="M37" s="10"/>
      <c r="N37" s="10"/>
      <c r="O37" s="10"/>
      <c r="P37" s="10"/>
      <c r="Q37" s="10"/>
    </row>
    <row r="38" spans="1:17" x14ac:dyDescent="0.2">
      <c r="A38" s="3" t="s">
        <v>79</v>
      </c>
      <c r="B38" s="28">
        <v>25</v>
      </c>
      <c r="C38" s="55" t="s">
        <v>647</v>
      </c>
      <c r="D38" s="6">
        <v>80</v>
      </c>
      <c r="E38" s="6"/>
      <c r="F38" s="6" t="s">
        <v>647</v>
      </c>
      <c r="G38" s="6">
        <v>90</v>
      </c>
      <c r="H38" s="6"/>
      <c r="I38" s="6" t="s">
        <v>281</v>
      </c>
      <c r="J38" s="6">
        <v>20</v>
      </c>
      <c r="K38" s="6"/>
      <c r="L38" s="6" t="s">
        <v>648</v>
      </c>
      <c r="M38" s="6">
        <v>420</v>
      </c>
      <c r="N38" s="6"/>
      <c r="O38" s="6" t="s">
        <v>649</v>
      </c>
      <c r="P38" s="7">
        <v>110</v>
      </c>
      <c r="Q38" s="7"/>
    </row>
    <row r="39" spans="1:17" x14ac:dyDescent="0.2">
      <c r="A39" s="3" t="s">
        <v>55</v>
      </c>
      <c r="B39" s="28"/>
      <c r="C39" s="55"/>
      <c r="D39" s="6"/>
      <c r="E39" s="6"/>
      <c r="F39" s="6"/>
      <c r="G39" s="6"/>
      <c r="H39" s="6"/>
      <c r="I39" s="6"/>
      <c r="J39" s="6"/>
      <c r="K39" s="6"/>
      <c r="L39" s="6"/>
      <c r="M39" s="6"/>
      <c r="N39" s="6"/>
      <c r="O39" s="6"/>
      <c r="P39" s="6"/>
      <c r="Q39" s="6"/>
    </row>
    <row r="40" spans="1:17" x14ac:dyDescent="0.2">
      <c r="A40" s="3"/>
      <c r="B40" s="28"/>
      <c r="C40" s="55"/>
      <c r="D40" s="6"/>
      <c r="E40" s="6"/>
      <c r="F40" s="6"/>
      <c r="G40" s="6"/>
      <c r="H40" s="6"/>
      <c r="I40" s="6"/>
      <c r="J40" s="6"/>
      <c r="K40" s="6"/>
      <c r="L40" s="6"/>
      <c r="M40" s="6"/>
      <c r="N40" s="6"/>
      <c r="O40" s="6"/>
      <c r="P40" s="7"/>
      <c r="Q40" s="7"/>
    </row>
    <row r="41" spans="1:17" x14ac:dyDescent="0.2">
      <c r="A41" s="3"/>
      <c r="B41" s="28"/>
      <c r="C41" s="55"/>
      <c r="D41" s="6"/>
      <c r="E41" s="6"/>
      <c r="F41" s="6"/>
      <c r="G41" s="6"/>
      <c r="H41" s="6"/>
      <c r="I41" s="6"/>
      <c r="J41" s="6"/>
      <c r="K41" s="6"/>
      <c r="L41" s="6"/>
      <c r="M41" s="6"/>
      <c r="N41" s="6"/>
      <c r="O41" s="6"/>
      <c r="P41" s="7"/>
      <c r="Q41" s="7"/>
    </row>
    <row r="42" spans="1:17" x14ac:dyDescent="0.2">
      <c r="A42" s="3"/>
      <c r="B42" s="28"/>
      <c r="C42" s="55"/>
      <c r="D42" s="6"/>
      <c r="E42" s="6"/>
      <c r="F42" s="6"/>
      <c r="G42" s="6"/>
      <c r="H42" s="6"/>
      <c r="I42" s="6"/>
      <c r="J42" s="6"/>
      <c r="K42" s="6"/>
      <c r="L42" s="6"/>
      <c r="M42" s="6"/>
      <c r="N42" s="6"/>
      <c r="O42" s="6"/>
      <c r="P42" s="7"/>
      <c r="Q42" s="7"/>
    </row>
    <row r="43" spans="1:17" x14ac:dyDescent="0.2">
      <c r="A43" s="3"/>
      <c r="B43" s="28"/>
      <c r="C43" s="55"/>
      <c r="D43" s="6"/>
      <c r="E43" s="6"/>
      <c r="F43" s="6"/>
      <c r="G43" s="6"/>
      <c r="H43" s="6"/>
      <c r="I43" s="6"/>
      <c r="J43" s="6"/>
      <c r="K43" s="6"/>
      <c r="L43" s="6"/>
      <c r="M43" s="6"/>
      <c r="N43" s="6"/>
      <c r="O43" s="6"/>
      <c r="P43" s="6"/>
      <c r="Q43" s="6"/>
    </row>
    <row r="44" spans="1:17" x14ac:dyDescent="0.2">
      <c r="A44" s="3"/>
      <c r="B44" s="28"/>
      <c r="C44" s="55"/>
      <c r="D44" s="6"/>
      <c r="E44" s="6"/>
      <c r="F44" s="6"/>
      <c r="G44" s="6"/>
      <c r="H44" s="6"/>
      <c r="I44" s="6"/>
      <c r="J44" s="6"/>
      <c r="K44" s="6"/>
      <c r="L44" s="6"/>
      <c r="M44" s="6"/>
      <c r="N44" s="6"/>
      <c r="O44" s="6"/>
      <c r="P44" s="7"/>
      <c r="Q44" s="7"/>
    </row>
    <row r="45" spans="1:17" x14ac:dyDescent="0.2">
      <c r="A45" s="3"/>
      <c r="B45" s="28"/>
      <c r="C45" s="55"/>
      <c r="D45" s="6"/>
      <c r="E45" s="6"/>
      <c r="F45" s="6"/>
      <c r="G45" s="6"/>
      <c r="H45" s="6"/>
      <c r="I45" s="6"/>
      <c r="J45" s="6"/>
      <c r="K45" s="6"/>
      <c r="L45" s="6"/>
      <c r="M45" s="6"/>
      <c r="N45" s="6"/>
      <c r="O45" s="6"/>
      <c r="P45" s="7"/>
      <c r="Q45" s="7"/>
    </row>
    <row r="46" spans="1:17" x14ac:dyDescent="0.2">
      <c r="A46" s="3"/>
      <c r="B46" s="28"/>
      <c r="C46" s="55"/>
      <c r="D46" s="6"/>
      <c r="E46" s="6"/>
      <c r="F46" s="6"/>
      <c r="G46" s="6"/>
      <c r="H46" s="6"/>
      <c r="I46" s="6"/>
      <c r="J46" s="6"/>
      <c r="K46" s="6"/>
      <c r="L46" s="6"/>
      <c r="M46" s="6"/>
      <c r="N46" s="6"/>
      <c r="O46" s="6"/>
      <c r="P46" s="6"/>
      <c r="Q46" s="6"/>
    </row>
    <row r="47" spans="1:17" x14ac:dyDescent="0.2">
      <c r="A47" s="3"/>
      <c r="B47" s="28"/>
      <c r="C47" s="55"/>
      <c r="D47" s="6"/>
      <c r="E47" s="6"/>
      <c r="F47" s="6"/>
      <c r="G47" s="6"/>
      <c r="H47" s="6"/>
      <c r="I47" s="6"/>
      <c r="J47" s="6"/>
      <c r="K47" s="6"/>
      <c r="L47" s="6"/>
      <c r="M47" s="6"/>
      <c r="N47" s="6"/>
      <c r="O47" s="6"/>
      <c r="P47" s="6"/>
      <c r="Q47" s="6"/>
    </row>
    <row r="48" spans="1:17" x14ac:dyDescent="0.2">
      <c r="A48" s="3"/>
      <c r="B48" s="28"/>
      <c r="C48" s="55"/>
      <c r="D48" s="6"/>
      <c r="E48" s="6"/>
      <c r="F48" s="6"/>
      <c r="G48" s="6"/>
      <c r="H48" s="6"/>
      <c r="I48" s="6"/>
      <c r="J48" s="6"/>
      <c r="K48" s="6"/>
      <c r="L48" s="6"/>
      <c r="M48" s="6"/>
      <c r="N48" s="6"/>
      <c r="O48" s="6"/>
      <c r="P48" s="6"/>
      <c r="Q48" s="6"/>
    </row>
    <row r="49" spans="1:17" x14ac:dyDescent="0.2">
      <c r="A49" s="3"/>
      <c r="B49" s="28"/>
      <c r="C49" s="55"/>
      <c r="D49" s="6"/>
      <c r="E49" s="6"/>
      <c r="F49" s="6"/>
      <c r="G49" s="6"/>
      <c r="H49" s="6"/>
      <c r="I49" s="6"/>
      <c r="J49" s="6"/>
      <c r="K49" s="6"/>
      <c r="L49" s="6"/>
      <c r="M49" s="6"/>
      <c r="N49" s="6"/>
      <c r="O49" s="6"/>
      <c r="P49" s="6"/>
      <c r="Q49" s="6"/>
    </row>
    <row r="50" spans="1:17" x14ac:dyDescent="0.2">
      <c r="A50" s="3"/>
      <c r="B50" s="28"/>
      <c r="C50" s="55"/>
      <c r="D50" s="6"/>
      <c r="E50" s="6"/>
      <c r="F50" s="6"/>
      <c r="G50" s="6"/>
      <c r="H50" s="6"/>
      <c r="I50" s="6"/>
      <c r="J50" s="6"/>
      <c r="K50" s="6"/>
      <c r="L50" s="6"/>
      <c r="M50" s="6"/>
      <c r="N50" s="6"/>
      <c r="O50" s="6"/>
      <c r="P50" s="6"/>
      <c r="Q50" s="6"/>
    </row>
    <row r="51" spans="1:17" x14ac:dyDescent="0.2">
      <c r="A51" s="3"/>
      <c r="B51" s="28"/>
      <c r="C51" s="55"/>
      <c r="D51" s="6"/>
      <c r="E51" s="6"/>
      <c r="F51" s="6"/>
      <c r="G51" s="6"/>
      <c r="H51" s="6"/>
      <c r="I51" s="6"/>
      <c r="J51" s="6"/>
      <c r="K51" s="6"/>
      <c r="L51" s="6"/>
      <c r="M51" s="6"/>
      <c r="N51" s="6"/>
      <c r="O51" s="6"/>
      <c r="P51" s="6"/>
      <c r="Q51" s="6"/>
    </row>
    <row r="52" spans="1:17" x14ac:dyDescent="0.2">
      <c r="A52" s="50" t="s">
        <v>135</v>
      </c>
      <c r="B52" s="51">
        <f>D54+G54+J54+M54+P54</f>
        <v>720</v>
      </c>
      <c r="C52" s="55"/>
      <c r="D52" s="6"/>
      <c r="E52" s="6"/>
      <c r="F52" s="6"/>
      <c r="G52" s="6"/>
      <c r="H52" s="6"/>
      <c r="I52" s="6"/>
      <c r="J52" s="6"/>
      <c r="K52" s="6"/>
      <c r="L52" s="6"/>
      <c r="M52" s="6"/>
      <c r="N52" s="6"/>
      <c r="O52" s="6"/>
      <c r="P52" s="6"/>
      <c r="Q52" s="6"/>
    </row>
    <row r="53" spans="1:17" x14ac:dyDescent="0.2">
      <c r="A53" s="52"/>
      <c r="B53" s="51"/>
      <c r="C53" s="55"/>
      <c r="D53" s="6"/>
      <c r="E53" s="6"/>
      <c r="F53" s="6"/>
      <c r="G53" s="6"/>
      <c r="H53" s="6"/>
      <c r="I53" s="6"/>
      <c r="J53" s="6"/>
      <c r="K53" s="6"/>
      <c r="L53" s="6"/>
      <c r="M53" s="6"/>
      <c r="N53" s="6"/>
      <c r="O53" s="6"/>
      <c r="P53" s="6"/>
      <c r="Q53" s="6"/>
    </row>
    <row r="54" spans="1:17" ht="11.5" thickBot="1" x14ac:dyDescent="0.25">
      <c r="A54" s="53" t="s">
        <v>136</v>
      </c>
      <c r="B54" s="54">
        <f>E54+H54+K54+N54+Q54</f>
        <v>0</v>
      </c>
      <c r="C54" s="59" t="s">
        <v>51</v>
      </c>
      <c r="D54" s="9">
        <f>SUM(D38:D53)</f>
        <v>80</v>
      </c>
      <c r="E54" s="9">
        <f>SUM(E38:E53)</f>
        <v>0</v>
      </c>
      <c r="F54" s="8" t="s">
        <v>51</v>
      </c>
      <c r="G54" s="9">
        <f>SUM(G38:G53)</f>
        <v>90</v>
      </c>
      <c r="H54" s="9">
        <f>SUM(H38:H53)</f>
        <v>0</v>
      </c>
      <c r="I54" s="8" t="s">
        <v>51</v>
      </c>
      <c r="J54" s="9">
        <f>SUM(J38:J53)</f>
        <v>20</v>
      </c>
      <c r="K54" s="9">
        <f>SUM(K38:K53)</f>
        <v>0</v>
      </c>
      <c r="L54" s="8" t="s">
        <v>51</v>
      </c>
      <c r="M54" s="9">
        <f>SUM(M38:M53)</f>
        <v>420</v>
      </c>
      <c r="N54" s="9">
        <f>SUM(N38:N53)</f>
        <v>0</v>
      </c>
      <c r="O54" s="8" t="s">
        <v>51</v>
      </c>
      <c r="P54" s="9">
        <f>SUM(P38:P53)</f>
        <v>110</v>
      </c>
      <c r="Q54" s="9">
        <f>SUM(Q38:Q53)</f>
        <v>0</v>
      </c>
    </row>
    <row r="55" spans="1:17" x14ac:dyDescent="0.2">
      <c r="A55" s="3"/>
      <c r="B55" s="28"/>
      <c r="C55" s="44"/>
      <c r="D55" s="10"/>
      <c r="E55" s="10"/>
      <c r="F55" s="10"/>
      <c r="G55" s="10"/>
      <c r="H55" s="10"/>
      <c r="I55" s="10"/>
      <c r="J55" s="10"/>
      <c r="K55" s="10"/>
      <c r="L55" s="10"/>
      <c r="M55" s="10"/>
      <c r="N55" s="10"/>
      <c r="O55" s="10"/>
      <c r="P55" s="10"/>
      <c r="Q55" s="10"/>
    </row>
    <row r="56" spans="1:17" x14ac:dyDescent="0.2">
      <c r="A56" s="3"/>
      <c r="B56" s="28"/>
      <c r="C56" s="55"/>
      <c r="D56" s="10"/>
      <c r="E56" s="10"/>
      <c r="F56" s="10"/>
      <c r="G56" s="10"/>
      <c r="H56" s="10"/>
      <c r="I56" s="10"/>
      <c r="J56" s="10"/>
      <c r="K56" s="10"/>
      <c r="L56" s="10"/>
      <c r="M56" s="10"/>
      <c r="N56" s="10"/>
      <c r="O56" s="10"/>
      <c r="P56" s="10"/>
      <c r="Q56" s="10"/>
    </row>
    <row r="57" spans="1:17" x14ac:dyDescent="0.2">
      <c r="A57" s="3"/>
      <c r="B57" s="28"/>
      <c r="C57" s="55"/>
      <c r="D57" s="10"/>
      <c r="E57" s="10"/>
      <c r="F57" s="10"/>
      <c r="G57" s="10"/>
      <c r="H57" s="10"/>
      <c r="I57" s="10"/>
      <c r="J57" s="10"/>
      <c r="K57" s="10"/>
      <c r="L57" s="10"/>
      <c r="M57" s="10"/>
      <c r="N57" s="10"/>
      <c r="O57" s="10"/>
      <c r="P57" s="10"/>
      <c r="Q57" s="10"/>
    </row>
    <row r="58" spans="1:17" x14ac:dyDescent="0.2">
      <c r="A58" s="3"/>
      <c r="B58" s="28"/>
      <c r="C58" s="55"/>
      <c r="D58" s="10"/>
      <c r="E58" s="10"/>
      <c r="F58" s="10"/>
      <c r="G58" s="10"/>
      <c r="H58" s="10"/>
      <c r="I58" s="10"/>
      <c r="J58" s="10"/>
      <c r="K58" s="10"/>
      <c r="L58" s="10"/>
      <c r="M58" s="10"/>
      <c r="N58" s="10"/>
      <c r="O58" s="10"/>
      <c r="P58" s="10"/>
      <c r="Q58" s="10"/>
    </row>
    <row r="59" spans="1:17" x14ac:dyDescent="0.2">
      <c r="A59" s="12"/>
      <c r="B59" s="17"/>
      <c r="C59" s="55"/>
      <c r="D59" s="6"/>
      <c r="E59" s="6"/>
      <c r="F59" s="6"/>
      <c r="G59" s="6"/>
      <c r="H59" s="6"/>
      <c r="I59" s="6"/>
      <c r="J59" s="6"/>
      <c r="K59" s="6"/>
      <c r="L59" s="6"/>
      <c r="M59" s="6"/>
      <c r="N59" s="6"/>
      <c r="O59" s="6"/>
      <c r="P59" s="7"/>
      <c r="Q59" s="6"/>
    </row>
    <row r="60" spans="1:17" ht="12.65" customHeight="1" x14ac:dyDescent="0.2">
      <c r="C60" s="42" t="s">
        <v>92</v>
      </c>
      <c r="D60" s="14"/>
      <c r="G60" s="14"/>
      <c r="J60" s="14"/>
      <c r="M60" s="14"/>
      <c r="P60" s="14"/>
    </row>
    <row r="61" spans="1:17" ht="12.65" customHeight="1" x14ac:dyDescent="0.2">
      <c r="C61" s="42" t="s">
        <v>112</v>
      </c>
    </row>
    <row r="62" spans="1:17" ht="12.65" customHeight="1" x14ac:dyDescent="0.2"/>
    <row r="63" spans="1:17" ht="12.65" customHeight="1" x14ac:dyDescent="0.2"/>
    <row r="64" spans="1:17" ht="12.65" customHeight="1" x14ac:dyDescent="0.2"/>
    <row r="65" ht="12.65" customHeight="1" x14ac:dyDescent="0.2"/>
    <row r="66" ht="12.65" customHeight="1" x14ac:dyDescent="0.2"/>
    <row r="67" ht="12.65" customHeight="1" x14ac:dyDescent="0.2"/>
    <row r="68" ht="12.65" customHeight="1" x14ac:dyDescent="0.2"/>
    <row r="69" ht="12.65" customHeight="1" x14ac:dyDescent="0.2"/>
    <row r="70" ht="12.65" customHeight="1" x14ac:dyDescent="0.2"/>
    <row r="71" ht="12.65" customHeight="1" x14ac:dyDescent="0.2"/>
    <row r="72" ht="12.65" customHeight="1" x14ac:dyDescent="0.2"/>
    <row r="73" ht="12.65" customHeight="1" x14ac:dyDescent="0.2"/>
    <row r="74" ht="12.65" customHeight="1" x14ac:dyDescent="0.2"/>
    <row r="75" ht="12.65" customHeight="1" x14ac:dyDescent="0.2"/>
    <row r="76" ht="12.65" customHeight="1" x14ac:dyDescent="0.2"/>
    <row r="77" ht="12.65" customHeight="1" x14ac:dyDescent="0.2"/>
    <row r="78" ht="12.65" customHeight="1" x14ac:dyDescent="0.2"/>
    <row r="79" ht="12.65" customHeight="1" x14ac:dyDescent="0.2"/>
    <row r="80" ht="12.65" customHeight="1" x14ac:dyDescent="0.2"/>
    <row r="81" ht="12.65" customHeight="1" x14ac:dyDescent="0.2"/>
    <row r="82" ht="12.65" customHeight="1" x14ac:dyDescent="0.2"/>
    <row r="83" ht="12.65" customHeight="1" x14ac:dyDescent="0.2"/>
    <row r="84" ht="12.65" customHeight="1" x14ac:dyDescent="0.2"/>
    <row r="85" ht="12.65" customHeight="1" x14ac:dyDescent="0.2"/>
    <row r="86" ht="12.65" customHeight="1" x14ac:dyDescent="0.2"/>
    <row r="87" ht="12.65" customHeight="1" x14ac:dyDescent="0.2"/>
    <row r="88" ht="12.65" customHeight="1" x14ac:dyDescent="0.2"/>
    <row r="89" ht="12.65" customHeight="1" x14ac:dyDescent="0.2"/>
    <row r="90" ht="12.65" customHeight="1" x14ac:dyDescent="0.2"/>
    <row r="91" ht="12.65" customHeight="1" x14ac:dyDescent="0.2"/>
    <row r="92" ht="12.65" customHeight="1" x14ac:dyDescent="0.2"/>
    <row r="93" ht="12.65" customHeight="1" x14ac:dyDescent="0.2"/>
    <row r="94" ht="12.65" customHeight="1" x14ac:dyDescent="0.2"/>
    <row r="95" ht="12.65" customHeight="1" x14ac:dyDescent="0.2"/>
    <row r="96" ht="12.65" customHeight="1" x14ac:dyDescent="0.2"/>
    <row r="97" ht="12.65" customHeight="1" x14ac:dyDescent="0.2"/>
    <row r="98" ht="12.65" customHeight="1" x14ac:dyDescent="0.2"/>
    <row r="99" ht="12.65" customHeight="1" x14ac:dyDescent="0.2"/>
    <row r="100" ht="12.65" customHeight="1" x14ac:dyDescent="0.2"/>
  </sheetData>
  <mergeCells count="28">
    <mergeCell ref="O10:Q10"/>
    <mergeCell ref="C10:E10"/>
    <mergeCell ref="F10:H10"/>
    <mergeCell ref="I10:K10"/>
    <mergeCell ref="L10:N10"/>
    <mergeCell ref="O2:Q3"/>
    <mergeCell ref="M2:N3"/>
    <mergeCell ref="I9:K9"/>
    <mergeCell ref="L9:N9"/>
    <mergeCell ref="O5:P7"/>
    <mergeCell ref="K5:K7"/>
    <mergeCell ref="L5:M7"/>
    <mergeCell ref="F1:L1"/>
    <mergeCell ref="O9:Q9"/>
    <mergeCell ref="A4:C4"/>
    <mergeCell ref="D4:E4"/>
    <mergeCell ref="F4:G4"/>
    <mergeCell ref="H4:J4"/>
    <mergeCell ref="L4:N4"/>
    <mergeCell ref="O4:P4"/>
    <mergeCell ref="C9:E9"/>
    <mergeCell ref="F9:H9"/>
    <mergeCell ref="Q5:Q7"/>
    <mergeCell ref="N6:N7"/>
    <mergeCell ref="A5:C7"/>
    <mergeCell ref="D5:E7"/>
    <mergeCell ref="F5:G7"/>
    <mergeCell ref="H5:J7"/>
  </mergeCells>
  <phoneticPr fontId="2"/>
  <pageMargins left="0.75" right="0.19" top="0.2" bottom="0.21" header="0.28000000000000003" footer="0.21"/>
  <pageSetup paperSize="12" firstPageNumber="10" orientation="landscape" useFirstPageNumber="1" r:id="rId1"/>
  <headerFooter alignWithMargins="0">
    <oddHeader>&amp;R&amp;"HG丸ｺﾞｼｯｸM-PRO,ﾒﾃﾞｨｳﾑ"&amp;9PAGE .  &amp;P</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80A4D-B341-4621-80F4-3567C2422F6F}">
  <dimension ref="A1:Q100"/>
  <sheetViews>
    <sheetView showZeros="0" topLeftCell="A12" zoomScaleNormal="100" workbookViewId="0">
      <selection activeCell="T5" sqref="T5:T6"/>
    </sheetView>
  </sheetViews>
  <sheetFormatPr defaultColWidth="9" defaultRowHeight="11" x14ac:dyDescent="0.2"/>
  <cols>
    <col min="1" max="1" width="12.6328125" style="13" customWidth="1"/>
    <col min="2" max="2" width="8.6328125" style="13" customWidth="1"/>
    <col min="3" max="3" width="12.6328125" style="13" customWidth="1"/>
    <col min="4" max="4" width="8.6328125" style="23" customWidth="1"/>
    <col min="5" max="5" width="8.6328125" style="13" customWidth="1"/>
    <col min="6" max="6" width="12.6328125" style="13" customWidth="1"/>
    <col min="7" max="7" width="8.6328125" style="23" customWidth="1"/>
    <col min="8" max="8" width="8.6328125" style="13" customWidth="1"/>
    <col min="9" max="9" width="12.6328125" style="13" customWidth="1"/>
    <col min="10" max="11" width="8.6328125" style="13" customWidth="1"/>
    <col min="12" max="12" width="12.6328125" style="13" customWidth="1"/>
    <col min="13" max="14" width="8.6328125" style="13" customWidth="1"/>
    <col min="15" max="15" width="12.6328125" style="13" customWidth="1"/>
    <col min="16" max="17" width="8.6328125" style="13" customWidth="1"/>
    <col min="18" max="16384" width="9" style="13"/>
  </cols>
  <sheetData>
    <row r="1" spans="1:17" ht="24" customHeight="1" x14ac:dyDescent="0.2">
      <c r="A1" s="1" t="s">
        <v>57</v>
      </c>
      <c r="B1" s="19" t="s">
        <v>49</v>
      </c>
      <c r="C1" s="23"/>
      <c r="F1" s="140" t="s">
        <v>335</v>
      </c>
      <c r="G1" s="140"/>
      <c r="H1" s="140"/>
      <c r="I1" s="140"/>
      <c r="J1" s="140"/>
      <c r="K1" s="140"/>
      <c r="L1" s="140"/>
      <c r="M1" s="94"/>
      <c r="N1" s="94"/>
      <c r="P1" s="24"/>
    </row>
    <row r="2" spans="1:17" ht="6.65" customHeight="1" x14ac:dyDescent="0.2">
      <c r="C2" s="20"/>
      <c r="F2" s="1"/>
      <c r="G2" s="95"/>
      <c r="H2" s="1"/>
      <c r="I2" s="1"/>
      <c r="J2" s="95"/>
      <c r="K2" s="1"/>
      <c r="L2" s="1"/>
      <c r="M2" s="131">
        <v>46296</v>
      </c>
      <c r="N2" s="131"/>
      <c r="O2" s="130" t="s">
        <v>650</v>
      </c>
      <c r="P2" s="130"/>
      <c r="Q2" s="130"/>
    </row>
    <row r="3" spans="1:17" ht="6.65" customHeight="1" thickBot="1" x14ac:dyDescent="0.25">
      <c r="J3" s="23"/>
      <c r="M3" s="131"/>
      <c r="N3" s="131"/>
      <c r="O3" s="130"/>
      <c r="P3" s="130"/>
      <c r="Q3" s="130"/>
    </row>
    <row r="4" spans="1:17" s="48" customFormat="1" ht="12.75" customHeight="1" x14ac:dyDescent="0.2">
      <c r="A4" s="115" t="s">
        <v>120</v>
      </c>
      <c r="B4" s="116"/>
      <c r="C4" s="116"/>
      <c r="D4" s="116"/>
      <c r="E4" s="116"/>
      <c r="F4" s="116" t="s">
        <v>121</v>
      </c>
      <c r="G4" s="116"/>
      <c r="H4" s="116" t="s">
        <v>122</v>
      </c>
      <c r="I4" s="116"/>
      <c r="J4" s="116"/>
      <c r="K4" s="46" t="s">
        <v>123</v>
      </c>
      <c r="L4" s="116" t="s">
        <v>124</v>
      </c>
      <c r="M4" s="116"/>
      <c r="N4" s="116"/>
      <c r="O4" s="116" t="s">
        <v>125</v>
      </c>
      <c r="P4" s="116"/>
      <c r="Q4" s="47" t="s">
        <v>126</v>
      </c>
    </row>
    <row r="5" spans="1:17" s="48" customFormat="1" ht="12.75" customHeight="1" x14ac:dyDescent="0.2">
      <c r="A5" s="117"/>
      <c r="B5" s="118"/>
      <c r="C5" s="118"/>
      <c r="D5" s="118"/>
      <c r="E5" s="118"/>
      <c r="F5" s="118"/>
      <c r="G5" s="118"/>
      <c r="H5" s="121" t="s">
        <v>127</v>
      </c>
      <c r="I5" s="122"/>
      <c r="J5" s="123"/>
      <c r="K5" s="118"/>
      <c r="L5" s="134">
        <f>南九州市・枕崎市・南さつま市・指宿市!B23+南九州市・枕崎市・南さつま市・指宿市!B31+南九州市・枕崎市・南さつま市・指宿市!B45+南九州市・枕崎市・南さつま市・指宿市!B57+鹿児島市２!B57+日置市・いちき串木野市・薩摩川内市!B25+日置市・いちき串木野市・薩摩川内市!B34+日置市・いちき串木野市・薩摩川内市!B58+薩摩郡・阿久根市!B37+薩摩郡・阿久根市!B57+出水市郡・伊佐市!B25+出水市郡・伊佐市!B38+出水市郡・伊佐市!B54+姶良市郡・霧島市!B24+姶良市郡・霧島市!B32+姶良市郡・霧島市!B55+曽於市郡・志布志市・垂水市!B21+曽於市郡・志布志市・垂水市!B32+曽於市郡・志布志市・垂水市!B41+曽於市郡・志布志市・垂水市!B56+鹿屋市・肝属郡!B35+鹿屋市・肝属郡!B54+熊毛郡・西之表市・大島郡１・奄美市１!B19+熊毛郡・西之表市・大島郡１・奄美市１!B24+熊毛郡・西之表市・大島郡１・奄美市１!B36+熊毛郡・西之表市・大島郡１・奄美市１!B54+大島郡２・奄美市２!B32+大島郡２・奄美市２!B55</f>
        <v>0</v>
      </c>
      <c r="M5" s="135"/>
      <c r="N5" s="49"/>
      <c r="O5" s="118"/>
      <c r="P5" s="118"/>
      <c r="Q5" s="132"/>
    </row>
    <row r="6" spans="1:17" s="48" customFormat="1" ht="12.75" customHeight="1" x14ac:dyDescent="0.2">
      <c r="A6" s="117"/>
      <c r="B6" s="118"/>
      <c r="C6" s="118"/>
      <c r="D6" s="118"/>
      <c r="E6" s="118"/>
      <c r="F6" s="118"/>
      <c r="G6" s="118"/>
      <c r="H6" s="124"/>
      <c r="I6" s="125"/>
      <c r="J6" s="126"/>
      <c r="K6" s="118"/>
      <c r="L6" s="136"/>
      <c r="M6" s="137"/>
      <c r="N6" s="126" t="s">
        <v>128</v>
      </c>
      <c r="O6" s="118"/>
      <c r="P6" s="118"/>
      <c r="Q6" s="132"/>
    </row>
    <row r="7" spans="1:17" s="48" customFormat="1" ht="12.75" customHeight="1" thickBot="1" x14ac:dyDescent="0.25">
      <c r="A7" s="119"/>
      <c r="B7" s="120"/>
      <c r="C7" s="120"/>
      <c r="D7" s="120"/>
      <c r="E7" s="120"/>
      <c r="F7" s="120"/>
      <c r="G7" s="120"/>
      <c r="H7" s="127"/>
      <c r="I7" s="128"/>
      <c r="J7" s="129"/>
      <c r="K7" s="120"/>
      <c r="L7" s="138"/>
      <c r="M7" s="139"/>
      <c r="N7" s="129"/>
      <c r="O7" s="120"/>
      <c r="P7" s="120"/>
      <c r="Q7" s="133"/>
    </row>
    <row r="8" spans="1:17" ht="7.5" customHeight="1" x14ac:dyDescent="0.2">
      <c r="D8" s="14"/>
      <c r="G8" s="14"/>
    </row>
    <row r="9" spans="1:17" x14ac:dyDescent="0.2">
      <c r="A9" s="2"/>
      <c r="B9" s="31" t="s">
        <v>56</v>
      </c>
      <c r="C9" s="114" t="s">
        <v>93</v>
      </c>
      <c r="D9" s="114"/>
      <c r="E9" s="114"/>
      <c r="F9" s="114" t="s">
        <v>58</v>
      </c>
      <c r="G9" s="114"/>
      <c r="H9" s="114"/>
      <c r="I9" s="142" t="s">
        <v>59</v>
      </c>
      <c r="J9" s="143"/>
      <c r="K9" s="144"/>
      <c r="L9" s="142" t="s">
        <v>59</v>
      </c>
      <c r="M9" s="143"/>
      <c r="N9" s="144"/>
      <c r="O9" s="142" t="s">
        <v>59</v>
      </c>
      <c r="P9" s="143"/>
      <c r="Q9" s="144"/>
    </row>
    <row r="10" spans="1:17" x14ac:dyDescent="0.2">
      <c r="A10" s="3"/>
      <c r="C10" s="114" t="s">
        <v>60</v>
      </c>
      <c r="D10" s="114"/>
      <c r="E10" s="114"/>
      <c r="F10" s="114" t="s">
        <v>61</v>
      </c>
      <c r="G10" s="114"/>
      <c r="H10" s="114"/>
      <c r="I10" s="142" t="s">
        <v>62</v>
      </c>
      <c r="J10" s="143"/>
      <c r="K10" s="144"/>
      <c r="L10" s="142" t="s">
        <v>62</v>
      </c>
      <c r="M10" s="143"/>
      <c r="N10" s="144"/>
      <c r="O10" s="142" t="s">
        <v>62</v>
      </c>
      <c r="P10" s="143"/>
      <c r="Q10" s="144"/>
    </row>
    <row r="11" spans="1:17" x14ac:dyDescent="0.2">
      <c r="A11" s="4" t="s">
        <v>45</v>
      </c>
      <c r="B11" s="20"/>
      <c r="C11" s="58" t="s">
        <v>63</v>
      </c>
      <c r="D11" s="22" t="s">
        <v>119</v>
      </c>
      <c r="E11" s="5" t="s">
        <v>64</v>
      </c>
      <c r="F11" s="5" t="s">
        <v>63</v>
      </c>
      <c r="G11" s="22" t="s">
        <v>119</v>
      </c>
      <c r="H11" s="5" t="s">
        <v>64</v>
      </c>
      <c r="I11" s="5" t="s">
        <v>63</v>
      </c>
      <c r="J11" s="5" t="s">
        <v>119</v>
      </c>
      <c r="K11" s="5" t="s">
        <v>64</v>
      </c>
      <c r="L11" s="5" t="s">
        <v>63</v>
      </c>
      <c r="M11" s="5" t="s">
        <v>119</v>
      </c>
      <c r="N11" s="5" t="s">
        <v>64</v>
      </c>
      <c r="O11" s="5" t="s">
        <v>63</v>
      </c>
      <c r="P11" s="5" t="s">
        <v>119</v>
      </c>
      <c r="Q11" s="5" t="s">
        <v>64</v>
      </c>
    </row>
    <row r="12" spans="1:17" x14ac:dyDescent="0.2">
      <c r="A12" s="29" t="s">
        <v>80</v>
      </c>
      <c r="B12" s="34">
        <v>24</v>
      </c>
      <c r="C12" s="55"/>
      <c r="D12" s="6"/>
      <c r="E12" s="6"/>
      <c r="F12" s="6"/>
      <c r="G12" s="6"/>
      <c r="H12" s="6"/>
      <c r="I12" s="6"/>
      <c r="J12" s="6"/>
      <c r="K12" s="6"/>
      <c r="L12" s="6"/>
      <c r="M12" s="6"/>
      <c r="N12" s="6"/>
      <c r="O12" s="6"/>
      <c r="P12" s="6"/>
      <c r="Q12" s="6"/>
    </row>
    <row r="13" spans="1:17" x14ac:dyDescent="0.2">
      <c r="A13" s="3" t="s">
        <v>65</v>
      </c>
      <c r="B13" s="28"/>
      <c r="C13" s="55" t="s">
        <v>14</v>
      </c>
      <c r="D13" s="6">
        <v>480</v>
      </c>
      <c r="E13" s="6"/>
      <c r="F13" s="6" t="s">
        <v>282</v>
      </c>
      <c r="G13" s="6">
        <v>730</v>
      </c>
      <c r="H13" s="6"/>
      <c r="I13" s="6"/>
      <c r="J13" s="6"/>
      <c r="K13" s="6"/>
      <c r="L13" s="7"/>
      <c r="M13" s="6"/>
      <c r="N13" s="6"/>
      <c r="O13" s="7"/>
      <c r="P13" s="6"/>
      <c r="Q13" s="6"/>
    </row>
    <row r="14" spans="1:17" x14ac:dyDescent="0.2">
      <c r="A14" s="3"/>
      <c r="B14" s="28"/>
      <c r="C14" s="55" t="s">
        <v>16</v>
      </c>
      <c r="D14" s="6">
        <v>535</v>
      </c>
      <c r="E14" s="6"/>
      <c r="F14" s="6" t="s">
        <v>283</v>
      </c>
      <c r="G14" s="6">
        <v>890</v>
      </c>
      <c r="H14" s="6"/>
      <c r="I14" s="6"/>
      <c r="J14" s="7"/>
      <c r="K14" s="7"/>
      <c r="L14" s="6"/>
      <c r="M14" s="7"/>
      <c r="N14" s="7"/>
      <c r="O14" s="6"/>
      <c r="P14" s="7"/>
      <c r="Q14" s="7"/>
    </row>
    <row r="15" spans="1:17" x14ac:dyDescent="0.2">
      <c r="A15" s="3"/>
      <c r="B15" s="28"/>
      <c r="C15" s="55" t="s">
        <v>17</v>
      </c>
      <c r="D15" s="6">
        <v>215</v>
      </c>
      <c r="E15" s="6"/>
      <c r="F15" s="6" t="s">
        <v>15</v>
      </c>
      <c r="G15" s="6">
        <v>420</v>
      </c>
      <c r="H15" s="6"/>
      <c r="I15" s="6"/>
      <c r="J15" s="7"/>
      <c r="K15" s="7"/>
      <c r="L15" s="6"/>
      <c r="M15" s="7"/>
      <c r="N15" s="7"/>
      <c r="O15" s="6"/>
      <c r="P15" s="7"/>
      <c r="Q15" s="7"/>
    </row>
    <row r="16" spans="1:17" x14ac:dyDescent="0.2">
      <c r="A16" s="3"/>
      <c r="B16" s="28"/>
      <c r="C16" s="55" t="s">
        <v>15</v>
      </c>
      <c r="D16" s="6">
        <v>170</v>
      </c>
      <c r="E16" s="6"/>
      <c r="F16" s="6" t="s">
        <v>17</v>
      </c>
      <c r="G16" s="6">
        <v>500</v>
      </c>
      <c r="H16" s="6"/>
      <c r="I16" s="6"/>
      <c r="J16" s="6"/>
      <c r="K16" s="6"/>
      <c r="L16" s="6"/>
      <c r="M16" s="6"/>
      <c r="N16" s="6"/>
      <c r="O16" s="6"/>
      <c r="P16" s="6"/>
      <c r="Q16" s="6"/>
    </row>
    <row r="17" spans="1:17" x14ac:dyDescent="0.2">
      <c r="A17" s="3"/>
      <c r="B17" s="28"/>
      <c r="C17" s="55" t="s">
        <v>5</v>
      </c>
      <c r="D17" s="6">
        <v>225</v>
      </c>
      <c r="E17" s="6"/>
      <c r="F17" s="6" t="s">
        <v>16</v>
      </c>
      <c r="G17" s="91">
        <v>1810</v>
      </c>
      <c r="H17" s="6"/>
      <c r="I17" s="6"/>
      <c r="J17" s="6"/>
      <c r="K17" s="6"/>
      <c r="L17" s="6"/>
      <c r="M17" s="6"/>
      <c r="N17" s="6"/>
      <c r="O17" s="6"/>
      <c r="P17" s="6"/>
      <c r="Q17" s="6"/>
    </row>
    <row r="18" spans="1:17" x14ac:dyDescent="0.2">
      <c r="A18" s="3"/>
      <c r="B18" s="28"/>
      <c r="C18" s="55" t="s">
        <v>8</v>
      </c>
      <c r="D18" s="6">
        <v>475</v>
      </c>
      <c r="E18" s="6"/>
      <c r="F18" s="6" t="s">
        <v>19</v>
      </c>
      <c r="G18" s="6">
        <v>300</v>
      </c>
      <c r="H18" s="6"/>
      <c r="I18" s="6"/>
      <c r="J18" s="6"/>
      <c r="K18" s="6"/>
      <c r="L18" s="6"/>
      <c r="M18" s="6"/>
      <c r="N18" s="6"/>
      <c r="O18" s="6"/>
      <c r="P18" s="6"/>
      <c r="Q18" s="6"/>
    </row>
    <row r="19" spans="1:17" x14ac:dyDescent="0.2">
      <c r="A19" s="3"/>
      <c r="B19" s="28"/>
      <c r="C19" s="55" t="s">
        <v>7</v>
      </c>
      <c r="D19" s="6">
        <v>230</v>
      </c>
      <c r="E19" s="6"/>
      <c r="F19" s="6" t="s">
        <v>5</v>
      </c>
      <c r="G19" s="91">
        <v>1120</v>
      </c>
      <c r="H19" s="6"/>
      <c r="I19" s="6"/>
      <c r="J19" s="6"/>
      <c r="K19" s="6"/>
      <c r="L19" s="6"/>
      <c r="M19" s="6"/>
      <c r="N19" s="6"/>
      <c r="O19" s="6"/>
      <c r="P19" s="6"/>
      <c r="Q19" s="6"/>
    </row>
    <row r="20" spans="1:17" x14ac:dyDescent="0.2">
      <c r="A20" s="3"/>
      <c r="B20" s="28"/>
      <c r="C20" s="55" t="s">
        <v>6</v>
      </c>
      <c r="D20" s="6">
        <v>195</v>
      </c>
      <c r="E20" s="6"/>
      <c r="F20" s="6" t="s">
        <v>8</v>
      </c>
      <c r="G20" s="6">
        <v>970</v>
      </c>
      <c r="H20" s="6"/>
      <c r="I20" s="6"/>
      <c r="J20" s="6"/>
      <c r="K20" s="6"/>
      <c r="L20" s="6"/>
      <c r="M20" s="6"/>
      <c r="N20" s="6"/>
      <c r="O20" s="6"/>
      <c r="P20" s="6"/>
      <c r="Q20" s="6"/>
    </row>
    <row r="21" spans="1:17" x14ac:dyDescent="0.2">
      <c r="A21" s="30"/>
      <c r="B21" s="35"/>
      <c r="C21" s="55" t="s">
        <v>10</v>
      </c>
      <c r="D21" s="6">
        <v>140</v>
      </c>
      <c r="E21" s="6"/>
      <c r="F21" s="6" t="s">
        <v>7</v>
      </c>
      <c r="G21" s="6">
        <v>580</v>
      </c>
      <c r="H21" s="6"/>
      <c r="I21" s="6"/>
      <c r="J21" s="6"/>
      <c r="K21" s="6"/>
      <c r="L21" s="6"/>
      <c r="M21" s="6"/>
      <c r="N21" s="6"/>
      <c r="O21" s="6"/>
      <c r="P21" s="6"/>
      <c r="Q21" s="6"/>
    </row>
    <row r="22" spans="1:17" x14ac:dyDescent="0.2">
      <c r="A22" s="3"/>
      <c r="B22" s="28"/>
      <c r="C22" s="55" t="s">
        <v>11</v>
      </c>
      <c r="D22" s="6">
        <v>200</v>
      </c>
      <c r="E22" s="6"/>
      <c r="F22" s="6" t="s">
        <v>6</v>
      </c>
      <c r="G22" s="6">
        <v>580</v>
      </c>
      <c r="H22" s="6"/>
      <c r="I22" s="6"/>
      <c r="J22" s="6"/>
      <c r="K22" s="6"/>
      <c r="L22" s="6"/>
      <c r="M22" s="6"/>
      <c r="N22" s="6"/>
      <c r="O22" s="6"/>
      <c r="P22" s="6"/>
      <c r="Q22" s="6"/>
    </row>
    <row r="23" spans="1:17" x14ac:dyDescent="0.2">
      <c r="A23" s="3"/>
      <c r="B23" s="28"/>
      <c r="C23" s="55" t="s">
        <v>20</v>
      </c>
      <c r="D23" s="6">
        <v>75</v>
      </c>
      <c r="E23" s="6"/>
      <c r="F23" s="6" t="s">
        <v>10</v>
      </c>
      <c r="G23" s="6">
        <v>760</v>
      </c>
      <c r="H23" s="6"/>
      <c r="I23" s="6"/>
      <c r="J23" s="6"/>
      <c r="K23" s="6"/>
      <c r="L23" s="6"/>
      <c r="M23" s="6"/>
      <c r="N23" s="6"/>
      <c r="O23" s="6"/>
      <c r="P23" s="6"/>
      <c r="Q23" s="6"/>
    </row>
    <row r="24" spans="1:17" x14ac:dyDescent="0.2">
      <c r="A24" s="3"/>
      <c r="B24" s="28"/>
      <c r="C24" s="55"/>
      <c r="D24" s="6"/>
      <c r="E24" s="6"/>
      <c r="F24" s="6" t="s">
        <v>11</v>
      </c>
      <c r="G24" s="6">
        <v>810</v>
      </c>
      <c r="H24" s="6"/>
      <c r="I24" s="6"/>
      <c r="J24" s="6"/>
      <c r="K24" s="6"/>
      <c r="L24" s="7"/>
      <c r="M24" s="6"/>
      <c r="N24" s="6"/>
      <c r="O24" s="7"/>
      <c r="P24" s="6"/>
      <c r="Q24" s="6"/>
    </row>
    <row r="25" spans="1:17" x14ac:dyDescent="0.2">
      <c r="A25" s="3"/>
      <c r="B25" s="28"/>
      <c r="C25" s="55"/>
      <c r="D25" s="6"/>
      <c r="E25" s="6"/>
      <c r="F25" s="6" t="s">
        <v>20</v>
      </c>
      <c r="G25" s="6">
        <v>400</v>
      </c>
      <c r="H25" s="6"/>
      <c r="I25" s="6"/>
      <c r="J25" s="7"/>
      <c r="K25" s="7"/>
      <c r="L25" s="6"/>
      <c r="M25" s="7"/>
      <c r="N25" s="7"/>
      <c r="O25" s="6"/>
      <c r="P25" s="7"/>
      <c r="Q25" s="7"/>
    </row>
    <row r="26" spans="1:17" x14ac:dyDescent="0.2">
      <c r="A26" s="3"/>
      <c r="B26" s="28"/>
      <c r="C26" s="55"/>
      <c r="D26" s="6"/>
      <c r="E26" s="6"/>
      <c r="F26" s="6"/>
      <c r="G26" s="6"/>
      <c r="H26" s="6"/>
      <c r="I26" s="6"/>
      <c r="J26" s="7"/>
      <c r="K26" s="7"/>
      <c r="L26" s="6"/>
      <c r="M26" s="7"/>
      <c r="N26" s="7"/>
      <c r="O26" s="6"/>
      <c r="P26" s="7"/>
      <c r="Q26" s="7"/>
    </row>
    <row r="27" spans="1:17" x14ac:dyDescent="0.2">
      <c r="A27" s="3"/>
      <c r="B27" s="28"/>
      <c r="C27" s="55"/>
      <c r="D27" s="6"/>
      <c r="E27" s="6"/>
      <c r="F27" s="6"/>
      <c r="G27" s="6"/>
      <c r="H27" s="6"/>
      <c r="I27" s="6"/>
      <c r="J27" s="6"/>
      <c r="K27" s="6"/>
      <c r="L27" s="6"/>
      <c r="M27" s="6"/>
      <c r="N27" s="6"/>
      <c r="O27" s="6"/>
      <c r="P27" s="6"/>
      <c r="Q27" s="6"/>
    </row>
    <row r="28" spans="1:17" x14ac:dyDescent="0.2">
      <c r="A28" s="3"/>
      <c r="B28" s="28"/>
      <c r="C28" s="55"/>
      <c r="D28" s="6"/>
      <c r="E28" s="6"/>
      <c r="F28" s="6"/>
      <c r="G28" s="6"/>
      <c r="H28" s="6"/>
      <c r="I28" s="6"/>
      <c r="J28" s="6"/>
      <c r="K28" s="6"/>
      <c r="L28" s="6"/>
      <c r="M28" s="6"/>
      <c r="N28" s="6"/>
      <c r="O28" s="6"/>
      <c r="P28" s="7"/>
      <c r="Q28" s="7"/>
    </row>
    <row r="29" spans="1:17" x14ac:dyDescent="0.2">
      <c r="A29" s="3"/>
      <c r="B29" s="28"/>
      <c r="C29" s="55"/>
      <c r="D29" s="6"/>
      <c r="E29" s="6"/>
      <c r="F29" s="6"/>
      <c r="G29" s="6"/>
      <c r="H29" s="6"/>
      <c r="I29" s="6"/>
      <c r="J29" s="6"/>
      <c r="K29" s="6"/>
      <c r="L29" s="6"/>
      <c r="M29" s="6"/>
      <c r="N29" s="6"/>
      <c r="O29" s="6"/>
      <c r="P29" s="7"/>
      <c r="Q29" s="7"/>
    </row>
    <row r="30" spans="1:17" x14ac:dyDescent="0.2">
      <c r="A30" s="50" t="s">
        <v>135</v>
      </c>
      <c r="B30" s="51">
        <f>D32+G32+J32+M32+P32</f>
        <v>12810</v>
      </c>
      <c r="C30" s="55"/>
      <c r="D30" s="6"/>
      <c r="E30" s="6"/>
      <c r="F30" s="6"/>
      <c r="G30" s="6"/>
      <c r="H30" s="6"/>
      <c r="I30" s="6"/>
      <c r="J30" s="6"/>
      <c r="K30" s="6"/>
      <c r="L30" s="6"/>
      <c r="M30" s="6"/>
      <c r="N30" s="6"/>
      <c r="O30" s="6"/>
      <c r="P30" s="6"/>
      <c r="Q30" s="6"/>
    </row>
    <row r="31" spans="1:17" x14ac:dyDescent="0.2">
      <c r="A31" s="52"/>
      <c r="B31" s="51"/>
      <c r="C31" s="55"/>
      <c r="D31" s="6"/>
      <c r="E31" s="6"/>
      <c r="F31" s="6"/>
      <c r="G31" s="6"/>
      <c r="H31" s="6"/>
      <c r="I31" s="6"/>
      <c r="J31" s="6"/>
      <c r="K31" s="6"/>
      <c r="L31" s="6"/>
      <c r="M31" s="6"/>
      <c r="N31" s="6"/>
      <c r="O31" s="6"/>
      <c r="P31" s="7"/>
      <c r="Q31" s="7"/>
    </row>
    <row r="32" spans="1:17" ht="11.5" thickBot="1" x14ac:dyDescent="0.25">
      <c r="A32" s="53" t="s">
        <v>136</v>
      </c>
      <c r="B32" s="54">
        <f>E32+H32+K32+N32+Q32</f>
        <v>0</v>
      </c>
      <c r="C32" s="59" t="s">
        <v>66</v>
      </c>
      <c r="D32" s="9">
        <f>SUM(D12:D31)</f>
        <v>2940</v>
      </c>
      <c r="E32" s="9">
        <f>SUM(E12:E31)</f>
        <v>0</v>
      </c>
      <c r="F32" s="8" t="s">
        <v>66</v>
      </c>
      <c r="G32" s="9">
        <f>SUM(G12:G31)</f>
        <v>9870</v>
      </c>
      <c r="H32" s="9">
        <f>SUM(H12:H31)</f>
        <v>0</v>
      </c>
      <c r="I32" s="8" t="s">
        <v>66</v>
      </c>
      <c r="J32" s="9">
        <f>SUM(J12:J31)</f>
        <v>0</v>
      </c>
      <c r="K32" s="9">
        <f>SUM(K12:K31)</f>
        <v>0</v>
      </c>
      <c r="L32" s="8" t="s">
        <v>66</v>
      </c>
      <c r="M32" s="9">
        <f>SUM(M12:M31)</f>
        <v>0</v>
      </c>
      <c r="N32" s="9">
        <f>SUM(N12:N31)</f>
        <v>0</v>
      </c>
      <c r="O32" s="8" t="s">
        <v>66</v>
      </c>
      <c r="P32" s="9">
        <f>SUM(P12:P31)</f>
        <v>0</v>
      </c>
      <c r="Q32" s="9">
        <f>SUM(Q12:Q31)</f>
        <v>0</v>
      </c>
    </row>
    <row r="33" spans="1:17" x14ac:dyDescent="0.2">
      <c r="A33" s="3"/>
      <c r="B33" s="28"/>
      <c r="C33" s="44"/>
      <c r="D33" s="10"/>
      <c r="E33" s="10"/>
      <c r="F33" s="10"/>
      <c r="G33" s="10"/>
      <c r="H33" s="10"/>
      <c r="I33" s="10"/>
      <c r="J33" s="6"/>
      <c r="K33" s="6"/>
      <c r="L33" s="6"/>
      <c r="M33" s="6"/>
      <c r="N33" s="6"/>
      <c r="O33" s="6"/>
      <c r="P33" s="7"/>
      <c r="Q33" s="7"/>
    </row>
    <row r="34" spans="1:17" x14ac:dyDescent="0.2">
      <c r="A34" s="3" t="s">
        <v>81</v>
      </c>
      <c r="B34" s="28">
        <v>25</v>
      </c>
      <c r="C34" s="55" t="s">
        <v>284</v>
      </c>
      <c r="D34" s="6">
        <v>30</v>
      </c>
      <c r="E34" s="6"/>
      <c r="F34" s="6" t="s">
        <v>13</v>
      </c>
      <c r="G34" s="91">
        <v>1450</v>
      </c>
      <c r="H34" s="6"/>
      <c r="I34" s="6"/>
      <c r="J34" s="6"/>
      <c r="K34" s="6"/>
      <c r="L34" s="6"/>
      <c r="M34" s="6"/>
      <c r="N34" s="6"/>
      <c r="O34" s="6"/>
      <c r="P34" s="6"/>
      <c r="Q34" s="6"/>
    </row>
    <row r="35" spans="1:17" x14ac:dyDescent="0.2">
      <c r="A35" s="3" t="s">
        <v>67</v>
      </c>
      <c r="B35" s="28"/>
      <c r="C35" s="55" t="s">
        <v>13</v>
      </c>
      <c r="D35" s="6">
        <v>755</v>
      </c>
      <c r="E35" s="6"/>
      <c r="F35" s="6" t="s">
        <v>21</v>
      </c>
      <c r="G35" s="6">
        <v>920</v>
      </c>
      <c r="H35" s="6"/>
      <c r="I35" s="6"/>
      <c r="J35" s="6"/>
      <c r="K35" s="6"/>
      <c r="L35" s="6"/>
      <c r="M35" s="6"/>
      <c r="N35" s="6"/>
      <c r="O35" s="6"/>
      <c r="P35" s="6"/>
      <c r="Q35" s="6"/>
    </row>
    <row r="36" spans="1:17" x14ac:dyDescent="0.2">
      <c r="A36" s="3"/>
      <c r="B36" s="28"/>
      <c r="C36" s="55" t="s">
        <v>21</v>
      </c>
      <c r="D36" s="6">
        <v>360</v>
      </c>
      <c r="E36" s="6"/>
      <c r="F36" s="6" t="s">
        <v>22</v>
      </c>
      <c r="G36" s="6">
        <v>920</v>
      </c>
      <c r="H36" s="6"/>
      <c r="I36" s="6"/>
      <c r="J36" s="6"/>
      <c r="K36" s="6"/>
      <c r="L36" s="6"/>
      <c r="M36" s="6"/>
      <c r="N36" s="6"/>
      <c r="O36" s="6"/>
      <c r="P36" s="6"/>
      <c r="Q36" s="6"/>
    </row>
    <row r="37" spans="1:17" x14ac:dyDescent="0.2">
      <c r="A37" s="3"/>
      <c r="B37" s="28"/>
      <c r="C37" s="55" t="s">
        <v>22</v>
      </c>
      <c r="D37" s="6">
        <v>315</v>
      </c>
      <c r="E37" s="6"/>
      <c r="F37" s="6" t="s">
        <v>23</v>
      </c>
      <c r="G37" s="6">
        <v>950</v>
      </c>
      <c r="H37" s="6"/>
      <c r="I37" s="6"/>
      <c r="J37" s="6"/>
      <c r="K37" s="6"/>
      <c r="L37" s="6"/>
      <c r="M37" s="6"/>
      <c r="N37" s="6"/>
      <c r="O37" s="6"/>
      <c r="P37" s="6"/>
      <c r="Q37" s="6"/>
    </row>
    <row r="38" spans="1:17" x14ac:dyDescent="0.2">
      <c r="A38" s="3"/>
      <c r="B38" s="28"/>
      <c r="C38" s="55" t="s">
        <v>23</v>
      </c>
      <c r="D38" s="6">
        <v>365</v>
      </c>
      <c r="E38" s="6"/>
      <c r="F38" s="6" t="s">
        <v>18</v>
      </c>
      <c r="G38" s="6">
        <v>350</v>
      </c>
      <c r="H38" s="6"/>
      <c r="I38" s="6"/>
      <c r="J38" s="6"/>
      <c r="K38" s="6"/>
      <c r="L38" s="6"/>
      <c r="M38" s="6"/>
      <c r="N38" s="6"/>
      <c r="O38" s="6"/>
      <c r="P38" s="6"/>
      <c r="Q38" s="6"/>
    </row>
    <row r="39" spans="1:17" x14ac:dyDescent="0.2">
      <c r="A39" s="3"/>
      <c r="B39" s="28"/>
      <c r="C39" s="55" t="s">
        <v>18</v>
      </c>
      <c r="D39" s="6">
        <v>140</v>
      </c>
      <c r="E39" s="6"/>
      <c r="F39" s="6" t="s">
        <v>25</v>
      </c>
      <c r="G39" s="91">
        <v>1420</v>
      </c>
      <c r="H39" s="6"/>
      <c r="I39" s="6"/>
      <c r="J39" s="6"/>
      <c r="K39" s="6"/>
      <c r="L39" s="6"/>
      <c r="M39" s="6"/>
      <c r="N39" s="6"/>
      <c r="O39" s="6"/>
      <c r="P39" s="6"/>
      <c r="Q39" s="6"/>
    </row>
    <row r="40" spans="1:17" x14ac:dyDescent="0.2">
      <c r="A40" s="3"/>
      <c r="B40" s="28"/>
      <c r="C40" s="55" t="s">
        <v>24</v>
      </c>
      <c r="D40" s="6">
        <v>585</v>
      </c>
      <c r="E40" s="6"/>
      <c r="F40" s="6" t="s">
        <v>26</v>
      </c>
      <c r="G40" s="91">
        <v>1080</v>
      </c>
      <c r="H40" s="6"/>
      <c r="I40" s="6"/>
      <c r="J40" s="6"/>
      <c r="K40" s="6"/>
      <c r="L40" s="6"/>
      <c r="M40" s="6"/>
      <c r="N40" s="6"/>
      <c r="O40" s="6"/>
      <c r="P40" s="6"/>
      <c r="Q40" s="6"/>
    </row>
    <row r="41" spans="1:17" x14ac:dyDescent="0.2">
      <c r="A41" s="3"/>
      <c r="B41" s="28"/>
      <c r="C41" s="55" t="s">
        <v>25</v>
      </c>
      <c r="D41" s="6">
        <v>120</v>
      </c>
      <c r="E41" s="6"/>
      <c r="F41" s="6" t="s">
        <v>28</v>
      </c>
      <c r="G41" s="6">
        <v>680</v>
      </c>
      <c r="H41" s="6"/>
      <c r="I41" s="6"/>
      <c r="J41" s="6"/>
      <c r="K41" s="6"/>
      <c r="L41" s="6"/>
      <c r="M41" s="6"/>
      <c r="N41" s="6"/>
      <c r="O41" s="6"/>
      <c r="P41" s="6"/>
      <c r="Q41" s="6"/>
    </row>
    <row r="42" spans="1:17" x14ac:dyDescent="0.2">
      <c r="A42" s="3"/>
      <c r="B42" s="28"/>
      <c r="C42" s="55" t="s">
        <v>26</v>
      </c>
      <c r="D42" s="6">
        <v>415</v>
      </c>
      <c r="E42" s="6"/>
      <c r="F42" s="6" t="s">
        <v>29</v>
      </c>
      <c r="G42" s="91">
        <v>2030</v>
      </c>
      <c r="H42" s="6"/>
      <c r="I42" s="6"/>
      <c r="J42" s="6"/>
      <c r="K42" s="6"/>
      <c r="L42" s="6"/>
      <c r="M42" s="6"/>
      <c r="N42" s="6"/>
      <c r="O42" s="6"/>
      <c r="P42" s="7"/>
      <c r="Q42" s="7"/>
    </row>
    <row r="43" spans="1:17" x14ac:dyDescent="0.2">
      <c r="A43" s="3"/>
      <c r="B43" s="28"/>
      <c r="C43" s="55" t="s">
        <v>27</v>
      </c>
      <c r="D43" s="6">
        <v>480</v>
      </c>
      <c r="E43" s="6"/>
      <c r="F43" s="6" t="s">
        <v>30</v>
      </c>
      <c r="G43" s="91">
        <v>1110</v>
      </c>
      <c r="H43" s="6"/>
      <c r="I43" s="6"/>
      <c r="J43" s="6"/>
      <c r="K43" s="6"/>
      <c r="L43" s="6"/>
      <c r="M43" s="6"/>
      <c r="N43" s="6"/>
      <c r="O43" s="6"/>
      <c r="P43" s="6"/>
      <c r="Q43" s="6"/>
    </row>
    <row r="44" spans="1:17" x14ac:dyDescent="0.2">
      <c r="A44" s="3"/>
      <c r="B44" s="28"/>
      <c r="C44" s="55" t="s">
        <v>285</v>
      </c>
      <c r="D44" s="6">
        <v>625</v>
      </c>
      <c r="E44" s="6"/>
      <c r="F44" s="6" t="s">
        <v>286</v>
      </c>
      <c r="G44" s="6">
        <v>220</v>
      </c>
      <c r="H44" s="6"/>
      <c r="I44" s="6"/>
      <c r="J44" s="6"/>
      <c r="K44" s="6"/>
      <c r="L44" s="6"/>
      <c r="M44" s="6"/>
      <c r="N44" s="6"/>
      <c r="O44" s="6"/>
      <c r="P44" s="6"/>
      <c r="Q44" s="6"/>
    </row>
    <row r="45" spans="1:17" x14ac:dyDescent="0.2">
      <c r="A45" s="3"/>
      <c r="B45" s="28"/>
      <c r="C45" s="55" t="s">
        <v>287</v>
      </c>
      <c r="D45" s="6">
        <v>160</v>
      </c>
      <c r="E45" s="6"/>
      <c r="F45" s="6"/>
      <c r="G45" s="6"/>
      <c r="H45" s="6"/>
      <c r="I45" s="6"/>
      <c r="J45" s="6"/>
      <c r="K45" s="6"/>
      <c r="L45" s="6"/>
      <c r="M45" s="6"/>
      <c r="N45" s="6"/>
      <c r="O45" s="6"/>
      <c r="P45" s="6"/>
      <c r="Q45" s="6"/>
    </row>
    <row r="46" spans="1:17" x14ac:dyDescent="0.2">
      <c r="A46" s="3"/>
      <c r="B46" s="28"/>
      <c r="C46" s="55" t="s">
        <v>288</v>
      </c>
      <c r="D46" s="6">
        <v>5</v>
      </c>
      <c r="E46" s="6"/>
      <c r="F46" s="6"/>
      <c r="G46" s="6"/>
      <c r="H46" s="6"/>
      <c r="I46" s="6"/>
      <c r="J46" s="6"/>
      <c r="K46" s="6"/>
      <c r="L46" s="6"/>
      <c r="M46" s="6"/>
      <c r="N46" s="6"/>
      <c r="O46" s="6"/>
      <c r="P46" s="6"/>
      <c r="Q46" s="6"/>
    </row>
    <row r="47" spans="1:17" x14ac:dyDescent="0.2">
      <c r="A47" s="3"/>
      <c r="B47" s="28"/>
      <c r="C47" s="55" t="s">
        <v>289</v>
      </c>
      <c r="D47" s="6">
        <v>20</v>
      </c>
      <c r="E47" s="6"/>
      <c r="F47" s="6"/>
      <c r="G47" s="6"/>
      <c r="H47" s="6"/>
      <c r="I47" s="6"/>
      <c r="J47" s="6"/>
      <c r="K47" s="6"/>
      <c r="L47" s="6"/>
      <c r="M47" s="6"/>
      <c r="N47" s="6"/>
      <c r="O47" s="6"/>
      <c r="P47" s="6"/>
      <c r="Q47" s="6"/>
    </row>
    <row r="48" spans="1:17" x14ac:dyDescent="0.2">
      <c r="A48" s="3"/>
      <c r="B48" s="28"/>
      <c r="C48" s="55" t="s">
        <v>290</v>
      </c>
      <c r="D48" s="6">
        <v>25</v>
      </c>
      <c r="E48" s="6"/>
      <c r="F48" s="6"/>
      <c r="G48" s="6"/>
      <c r="H48" s="6"/>
      <c r="I48" s="6"/>
      <c r="J48" s="6"/>
      <c r="K48" s="6"/>
      <c r="L48" s="6"/>
      <c r="M48" s="6"/>
      <c r="N48" s="6"/>
      <c r="O48" s="6"/>
      <c r="P48" s="6"/>
      <c r="Q48" s="6"/>
    </row>
    <row r="49" spans="1:17" x14ac:dyDescent="0.2">
      <c r="A49" s="3"/>
      <c r="B49" s="28"/>
      <c r="C49" s="55" t="s">
        <v>291</v>
      </c>
      <c r="D49" s="6">
        <v>20</v>
      </c>
      <c r="E49" s="6"/>
      <c r="F49" s="6"/>
      <c r="G49" s="6"/>
      <c r="H49" s="6"/>
      <c r="I49" s="6"/>
      <c r="J49" s="6"/>
      <c r="K49" s="6"/>
      <c r="L49" s="6"/>
      <c r="M49" s="6"/>
      <c r="N49" s="6"/>
      <c r="O49" s="6"/>
      <c r="P49" s="6"/>
      <c r="Q49" s="6"/>
    </row>
    <row r="50" spans="1:17" x14ac:dyDescent="0.2">
      <c r="A50" s="3"/>
      <c r="B50" s="28"/>
      <c r="C50" s="55"/>
      <c r="D50" s="6"/>
      <c r="E50" s="6"/>
      <c r="F50" s="6"/>
      <c r="G50" s="6"/>
      <c r="H50" s="6"/>
      <c r="I50" s="6"/>
      <c r="J50" s="6"/>
      <c r="K50" s="6"/>
      <c r="L50" s="6"/>
      <c r="M50" s="6"/>
      <c r="N50" s="6"/>
      <c r="O50" s="6"/>
      <c r="P50" s="6"/>
      <c r="Q50" s="6"/>
    </row>
    <row r="51" spans="1:17" x14ac:dyDescent="0.2">
      <c r="A51" s="3"/>
      <c r="B51" s="28"/>
      <c r="C51" s="55"/>
      <c r="D51" s="6"/>
      <c r="E51" s="6"/>
      <c r="F51" s="6"/>
      <c r="G51" s="6"/>
      <c r="H51" s="6"/>
      <c r="I51" s="6"/>
      <c r="J51" s="6"/>
      <c r="K51" s="6"/>
      <c r="L51" s="6"/>
      <c r="M51" s="6"/>
      <c r="N51" s="6"/>
      <c r="O51" s="6"/>
      <c r="P51" s="6"/>
      <c r="Q51" s="6"/>
    </row>
    <row r="52" spans="1:17" x14ac:dyDescent="0.2">
      <c r="A52" s="3"/>
      <c r="B52" s="28"/>
      <c r="C52" s="55"/>
      <c r="D52" s="6"/>
      <c r="E52" s="6"/>
      <c r="F52" s="6"/>
      <c r="G52" s="6"/>
      <c r="H52" s="6"/>
      <c r="I52" s="6"/>
      <c r="J52" s="6"/>
      <c r="K52" s="6"/>
      <c r="L52" s="6"/>
      <c r="M52" s="6"/>
      <c r="N52" s="6"/>
      <c r="O52" s="6"/>
      <c r="P52" s="6"/>
      <c r="Q52" s="6"/>
    </row>
    <row r="53" spans="1:17" x14ac:dyDescent="0.2">
      <c r="A53" s="50" t="s">
        <v>135</v>
      </c>
      <c r="B53" s="51">
        <f>D55+G55+J55+M55+P55</f>
        <v>15550</v>
      </c>
      <c r="C53" s="55"/>
      <c r="D53" s="6"/>
      <c r="E53" s="6"/>
      <c r="F53" s="6"/>
      <c r="G53" s="6"/>
      <c r="H53" s="6"/>
      <c r="I53" s="6"/>
      <c r="J53" s="6"/>
      <c r="K53" s="6"/>
      <c r="L53" s="6"/>
      <c r="M53" s="6"/>
      <c r="N53" s="6"/>
      <c r="O53" s="6"/>
      <c r="P53" s="6"/>
      <c r="Q53" s="6"/>
    </row>
    <row r="54" spans="1:17" x14ac:dyDescent="0.2">
      <c r="A54" s="52"/>
      <c r="B54" s="51"/>
      <c r="C54" s="55"/>
      <c r="D54" s="6"/>
      <c r="E54" s="6"/>
      <c r="F54" s="6"/>
      <c r="G54" s="6"/>
      <c r="H54" s="6"/>
      <c r="I54" s="6"/>
      <c r="J54" s="6"/>
      <c r="K54" s="6"/>
      <c r="L54" s="6"/>
      <c r="M54" s="6"/>
      <c r="N54" s="6"/>
      <c r="O54" s="6"/>
      <c r="P54" s="6"/>
      <c r="Q54" s="6"/>
    </row>
    <row r="55" spans="1:17" ht="11.5" thickBot="1" x14ac:dyDescent="0.25">
      <c r="A55" s="53" t="s">
        <v>136</v>
      </c>
      <c r="B55" s="54">
        <f>E55+H55+K55+N55+Q55</f>
        <v>0</v>
      </c>
      <c r="C55" s="59" t="s">
        <v>66</v>
      </c>
      <c r="D55" s="9">
        <f>SUM(D34:D54)</f>
        <v>4420</v>
      </c>
      <c r="E55" s="9">
        <f>SUM(E34:E54)</f>
        <v>0</v>
      </c>
      <c r="F55" s="8" t="s">
        <v>66</v>
      </c>
      <c r="G55" s="9">
        <f>SUM(G34:G54)</f>
        <v>11130</v>
      </c>
      <c r="H55" s="9">
        <f>SUM(H34:H54)</f>
        <v>0</v>
      </c>
      <c r="I55" s="8" t="s">
        <v>66</v>
      </c>
      <c r="J55" s="9">
        <f>SUM(J34:J54)</f>
        <v>0</v>
      </c>
      <c r="K55" s="9">
        <f>SUM(K34:K54)</f>
        <v>0</v>
      </c>
      <c r="L55" s="8" t="s">
        <v>66</v>
      </c>
      <c r="M55" s="9">
        <f>SUM(M34:M54)</f>
        <v>0</v>
      </c>
      <c r="N55" s="9">
        <f>SUM(N34:N54)</f>
        <v>0</v>
      </c>
      <c r="O55" s="8" t="s">
        <v>66</v>
      </c>
      <c r="P55" s="9">
        <f>SUM(P34:P54)</f>
        <v>0</v>
      </c>
      <c r="Q55" s="9">
        <f>SUM(Q34:Q54)</f>
        <v>0</v>
      </c>
    </row>
    <row r="56" spans="1:17" x14ac:dyDescent="0.2">
      <c r="A56" s="3"/>
      <c r="B56" s="28"/>
      <c r="C56" s="44"/>
      <c r="D56" s="10"/>
      <c r="E56" s="10"/>
      <c r="F56" s="10"/>
      <c r="G56" s="10"/>
      <c r="H56" s="10"/>
      <c r="I56" s="10"/>
      <c r="J56" s="10"/>
      <c r="K56" s="10"/>
      <c r="L56" s="10"/>
      <c r="M56" s="10"/>
      <c r="N56" s="10"/>
      <c r="O56" s="10"/>
      <c r="P56" s="10"/>
      <c r="Q56" s="10"/>
    </row>
    <row r="57" spans="1:17" x14ac:dyDescent="0.2">
      <c r="A57" s="3"/>
      <c r="B57" s="28"/>
      <c r="C57" s="55"/>
      <c r="D57" s="10"/>
      <c r="E57" s="10"/>
      <c r="F57" s="10"/>
      <c r="G57" s="10"/>
      <c r="H57" s="10"/>
      <c r="I57" s="10"/>
      <c r="J57" s="10"/>
      <c r="K57" s="10"/>
      <c r="L57" s="10"/>
      <c r="M57" s="10"/>
      <c r="N57" s="10"/>
      <c r="O57" s="10"/>
      <c r="P57" s="10"/>
      <c r="Q57" s="10"/>
    </row>
    <row r="58" spans="1:17" x14ac:dyDescent="0.2">
      <c r="A58" s="3"/>
      <c r="B58" s="28"/>
      <c r="C58" s="55"/>
      <c r="D58" s="10"/>
      <c r="E58" s="10"/>
      <c r="F58" s="10"/>
      <c r="G58" s="10"/>
      <c r="H58" s="10"/>
      <c r="I58" s="10"/>
      <c r="J58" s="10"/>
      <c r="K58" s="10"/>
      <c r="L58" s="10"/>
      <c r="M58" s="10"/>
      <c r="N58" s="10"/>
      <c r="O58" s="10"/>
      <c r="P58" s="10"/>
      <c r="Q58" s="10"/>
    </row>
    <row r="59" spans="1:17" x14ac:dyDescent="0.2">
      <c r="A59" s="12"/>
      <c r="B59" s="17"/>
      <c r="C59" s="55"/>
      <c r="D59" s="6"/>
      <c r="E59" s="6"/>
      <c r="F59" s="6"/>
      <c r="G59" s="6"/>
      <c r="H59" s="6"/>
      <c r="I59" s="6"/>
      <c r="J59" s="6"/>
      <c r="K59" s="6"/>
      <c r="L59" s="6"/>
      <c r="M59" s="6"/>
      <c r="N59" s="6"/>
      <c r="O59" s="6"/>
      <c r="P59" s="7"/>
      <c r="Q59" s="6"/>
    </row>
    <row r="60" spans="1:17" ht="12.65" customHeight="1" x14ac:dyDescent="0.2">
      <c r="C60" s="42" t="s">
        <v>92</v>
      </c>
      <c r="D60" s="14"/>
      <c r="G60" s="14"/>
    </row>
    <row r="61" spans="1:17" ht="12.65" customHeight="1" x14ac:dyDescent="0.2">
      <c r="D61" s="14"/>
      <c r="G61" s="14"/>
    </row>
    <row r="62" spans="1:17" ht="12.65" customHeight="1" x14ac:dyDescent="0.2"/>
    <row r="63" spans="1:17" ht="12.65" customHeight="1" x14ac:dyDescent="0.2"/>
    <row r="64" spans="1:17" ht="12.65" customHeight="1" x14ac:dyDescent="0.2"/>
    <row r="65" ht="12.65" customHeight="1" x14ac:dyDescent="0.2"/>
    <row r="66" ht="12.65" customHeight="1" x14ac:dyDescent="0.2"/>
    <row r="67" ht="12.65" customHeight="1" x14ac:dyDescent="0.2"/>
    <row r="68" ht="12.65" customHeight="1" x14ac:dyDescent="0.2"/>
    <row r="69" ht="12.65" customHeight="1" x14ac:dyDescent="0.2"/>
    <row r="70" ht="12.65" customHeight="1" x14ac:dyDescent="0.2"/>
    <row r="71" ht="12.65" customHeight="1" x14ac:dyDescent="0.2"/>
    <row r="72" ht="12.65" customHeight="1" x14ac:dyDescent="0.2"/>
    <row r="73" ht="12.65" customHeight="1" x14ac:dyDescent="0.2"/>
    <row r="74" ht="12.65" customHeight="1" x14ac:dyDescent="0.2"/>
    <row r="75" ht="12.65" customHeight="1" x14ac:dyDescent="0.2"/>
    <row r="76" ht="12.65" customHeight="1" x14ac:dyDescent="0.2"/>
    <row r="77" ht="12.65" customHeight="1" x14ac:dyDescent="0.2"/>
    <row r="78" ht="12.65" customHeight="1" x14ac:dyDescent="0.2"/>
    <row r="79" ht="12.65" customHeight="1" x14ac:dyDescent="0.2"/>
    <row r="80" ht="12.65" customHeight="1" x14ac:dyDescent="0.2"/>
    <row r="81" ht="12.65" customHeight="1" x14ac:dyDescent="0.2"/>
    <row r="82" ht="12.65" customHeight="1" x14ac:dyDescent="0.2"/>
    <row r="83" ht="12.65" customHeight="1" x14ac:dyDescent="0.2"/>
    <row r="84" ht="12.65" customHeight="1" x14ac:dyDescent="0.2"/>
    <row r="85" ht="12.65" customHeight="1" x14ac:dyDescent="0.2"/>
    <row r="86" ht="12.65" customHeight="1" x14ac:dyDescent="0.2"/>
    <row r="87" ht="12.65" customHeight="1" x14ac:dyDescent="0.2"/>
    <row r="88" ht="12.65" customHeight="1" x14ac:dyDescent="0.2"/>
    <row r="89" ht="12.65" customHeight="1" x14ac:dyDescent="0.2"/>
    <row r="90" ht="12.65" customHeight="1" x14ac:dyDescent="0.2"/>
    <row r="91" ht="12.65" customHeight="1" x14ac:dyDescent="0.2"/>
    <row r="92" ht="12.65" customHeight="1" x14ac:dyDescent="0.2"/>
    <row r="93" ht="12.65" customHeight="1" x14ac:dyDescent="0.2"/>
    <row r="94" ht="12.65" customHeight="1" x14ac:dyDescent="0.2"/>
    <row r="95" ht="12.65" customHeight="1" x14ac:dyDescent="0.2"/>
    <row r="96" ht="12.65" customHeight="1" x14ac:dyDescent="0.2"/>
    <row r="97" ht="12.65" customHeight="1" x14ac:dyDescent="0.2"/>
    <row r="98" ht="12.65" customHeight="1" x14ac:dyDescent="0.2"/>
    <row r="99" ht="12.65" customHeight="1" x14ac:dyDescent="0.2"/>
    <row r="100" ht="12.65" customHeight="1" x14ac:dyDescent="0.2"/>
  </sheetData>
  <mergeCells count="28">
    <mergeCell ref="C10:E10"/>
    <mergeCell ref="F10:H10"/>
    <mergeCell ref="C9:E9"/>
    <mergeCell ref="O10:Q10"/>
    <mergeCell ref="F1:L1"/>
    <mergeCell ref="I10:K10"/>
    <mergeCell ref="L10:N10"/>
    <mergeCell ref="O2:Q3"/>
    <mergeCell ref="M2:N3"/>
    <mergeCell ref="O9:Q9"/>
    <mergeCell ref="F9:H9"/>
    <mergeCell ref="I9:K9"/>
    <mergeCell ref="L9:N9"/>
    <mergeCell ref="A4:C4"/>
    <mergeCell ref="D4:E4"/>
    <mergeCell ref="F4:G4"/>
    <mergeCell ref="H4:J4"/>
    <mergeCell ref="L4:N4"/>
    <mergeCell ref="Q5:Q7"/>
    <mergeCell ref="N6:N7"/>
    <mergeCell ref="O4:P4"/>
    <mergeCell ref="L5:M7"/>
    <mergeCell ref="O5:P7"/>
    <mergeCell ref="A5:C7"/>
    <mergeCell ref="D5:E7"/>
    <mergeCell ref="F5:G7"/>
    <mergeCell ref="H5:J7"/>
    <mergeCell ref="K5:K7"/>
  </mergeCells>
  <phoneticPr fontId="2"/>
  <pageMargins left="0.75" right="0.19" top="0.2" bottom="0.21" header="0.28000000000000003" footer="0.21"/>
  <pageSetup paperSize="12" firstPageNumber="11" orientation="landscape" useFirstPageNumber="1" r:id="rId1"/>
  <headerFooter alignWithMargins="0">
    <oddHeader>&amp;R&amp;"HG丸ｺﾞｼｯｸM-PRO,ﾒﾃﾞｨｳﾑ"&amp;9PAGE .  &amp;P</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21</vt:i4>
      </vt:variant>
    </vt:vector>
  </HeadingPairs>
  <TitlesOfParts>
    <vt:vector size="33" baseType="lpstr">
      <vt:lpstr>集計</vt:lpstr>
      <vt:lpstr>南九州市・枕崎市・南さつま市・指宿市</vt:lpstr>
      <vt:lpstr>鹿児島市１</vt:lpstr>
      <vt:lpstr>鹿児島市２</vt:lpstr>
      <vt:lpstr>日置市・いちき串木野市・薩摩川内市</vt:lpstr>
      <vt:lpstr>薩摩郡・阿久根市</vt:lpstr>
      <vt:lpstr>出水市郡・伊佐市</vt:lpstr>
      <vt:lpstr>姶良市郡・霧島市</vt:lpstr>
      <vt:lpstr>曽於市郡・志布志市・垂水市</vt:lpstr>
      <vt:lpstr>鹿屋市・肝属郡</vt:lpstr>
      <vt:lpstr>熊毛郡・西之表市・大島郡１・奄美市１</vt:lpstr>
      <vt:lpstr>大島郡２・奄美市２</vt:lpstr>
      <vt:lpstr>姶良市郡・霧島市!Print_Area</vt:lpstr>
      <vt:lpstr>熊毛郡・西之表市・大島郡１・奄美市１!Print_Area</vt:lpstr>
      <vt:lpstr>薩摩郡・阿久根市!Print_Area</vt:lpstr>
      <vt:lpstr>鹿屋市・肝属郡!Print_Area</vt:lpstr>
      <vt:lpstr>鹿児島市２!Print_Area</vt:lpstr>
      <vt:lpstr>出水市郡・伊佐市!Print_Area</vt:lpstr>
      <vt:lpstr>曽於市郡・志布志市・垂水市!Print_Area</vt:lpstr>
      <vt:lpstr>大島郡２・奄美市２!Print_Area</vt:lpstr>
      <vt:lpstr>南九州市・枕崎市・南さつま市・指宿市!Print_Area</vt:lpstr>
      <vt:lpstr>日置市・いちき串木野市・薩摩川内市!Print_Area</vt:lpstr>
      <vt:lpstr>姶良市郡・霧島市!Print_Titles</vt:lpstr>
      <vt:lpstr>熊毛郡・西之表市・大島郡１・奄美市１!Print_Titles</vt:lpstr>
      <vt:lpstr>薩摩郡・阿久根市!Print_Titles</vt:lpstr>
      <vt:lpstr>鹿屋市・肝属郡!Print_Titles</vt:lpstr>
      <vt:lpstr>鹿児島市１!Print_Titles</vt:lpstr>
      <vt:lpstr>鹿児島市２!Print_Titles</vt:lpstr>
      <vt:lpstr>出水市郡・伊佐市!Print_Titles</vt:lpstr>
      <vt:lpstr>曽於市郡・志布志市・垂水市!Print_Titles</vt:lpstr>
      <vt:lpstr>大島郡２・奄美市２!Print_Titles</vt:lpstr>
      <vt:lpstr>南九州市・枕崎市・南さつま市・指宿市!Print_Titles</vt:lpstr>
      <vt:lpstr>日置市・いちき串木野市・薩摩川内市!Print_Titles</vt:lpstr>
    </vt:vector>
  </TitlesOfParts>
  <Company>西部読売開発株式会社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ＭＡＰ係</dc:creator>
  <cp:lastModifiedBy>メディア00</cp:lastModifiedBy>
  <cp:lastPrinted>2023-04-05T01:13:48Z</cp:lastPrinted>
  <dcterms:created xsi:type="dcterms:W3CDTF">1998-12-15T03:28:20Z</dcterms:created>
  <dcterms:modified xsi:type="dcterms:W3CDTF">2026-10-06T03:40:47Z</dcterms:modified>
</cp:coreProperties>
</file>