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実行予算書" sheetId="1" state="visible" r:id="rId1"/>
    <sheet xmlns:r="http://schemas.openxmlformats.org/officeDocument/2006/relationships" name="予実管理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'実行予算書'!$A$1:$J$30</definedName>
    <definedName name="_xlnm.Print_Area" localSheetId="1">'予実管理'!$A$1:$F$26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name val="游ゴシック"/>
      <b val="1"/>
      <color rgb="002F0C86"/>
      <sz val="18"/>
    </font>
    <font>
      <name val="游ゴシック"/>
      <color rgb="00555555"/>
      <sz val="10"/>
    </font>
    <font>
      <name val="游ゴシック"/>
      <b val="1"/>
      <color rgb="002F0C86"/>
      <sz val="10"/>
    </font>
    <font>
      <name val="游ゴシック"/>
      <sz val="11"/>
    </font>
    <font>
      <name val="游ゴシック"/>
      <b val="1"/>
      <sz val="11"/>
    </font>
    <font>
      <name val="游ゴシック"/>
      <color rgb="00777777"/>
      <sz val="9"/>
    </font>
    <font>
      <name val="游ゴシック"/>
      <color rgb="00999999"/>
      <sz val="8"/>
    </font>
    <font>
      <name val="游ゴシック"/>
      <b val="1"/>
      <color rgb="00FFFFFF"/>
      <sz val="10"/>
    </font>
    <font>
      <name val="游ゴシック"/>
      <sz val="10"/>
    </font>
    <font>
      <name val="游ゴシック"/>
      <b val="1"/>
      <color rgb="002F0C86"/>
      <sz val="14"/>
    </font>
    <font>
      <name val="游ゴシック"/>
      <b val="1"/>
      <color rgb="002F0C86"/>
      <sz val="11"/>
    </font>
  </fonts>
  <fills count="6">
    <fill>
      <patternFill/>
    </fill>
    <fill>
      <patternFill patternType="gray125"/>
    </fill>
    <fill>
      <patternFill patternType="solid">
        <fgColor rgb="FFFFF9E3"/>
      </patternFill>
    </fill>
    <fill>
      <patternFill patternType="solid">
        <fgColor rgb="FF540FE9"/>
      </patternFill>
    </fill>
    <fill>
      <patternFill patternType="solid">
        <fgColor rgb="FFEDE7FB"/>
      </patternFill>
    </fill>
    <fill>
      <patternFill patternType="solid">
        <fgColor rgb="FF2F0C86"/>
      </patternFill>
    </fill>
  </fills>
  <borders count="2">
    <border>
      <left/>
      <right/>
      <top/>
      <bottom/>
      <diagonal/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3" fillId="0" borderId="0" applyAlignment="1" pivotButton="0" quotePrefix="0" xfId="0">
      <alignment horizontal="left" vertical="center"/>
    </xf>
    <xf numFmtId="3" fontId="5" fillId="2" borderId="1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left" vertical="center"/>
    </xf>
    <xf numFmtId="3" fontId="9" fillId="2" borderId="1" applyAlignment="1" pivotButton="0" quotePrefix="0" xfId="0">
      <alignment horizontal="right" vertical="center"/>
    </xf>
    <xf numFmtId="3" fontId="9" fillId="4" borderId="1" applyAlignment="1" pivotButton="0" quotePrefix="0" xfId="0">
      <alignment horizontal="right" vertical="center"/>
    </xf>
    <xf numFmtId="0" fontId="6" fillId="0" borderId="0" pivotButton="0" quotePrefix="0" xfId="0"/>
    <xf numFmtId="164" fontId="6" fillId="0" borderId="0" applyAlignment="1" pivotButton="0" quotePrefix="0" xfId="0">
      <alignment horizontal="right" vertical="center"/>
    </xf>
    <xf numFmtId="0" fontId="7" fillId="0" borderId="0" pivotButton="0" quotePrefix="0" xfId="0"/>
    <xf numFmtId="0" fontId="8" fillId="5" borderId="1" applyAlignment="1" pivotButton="0" quotePrefix="0" xfId="0">
      <alignment horizontal="center" vertical="center"/>
    </xf>
    <xf numFmtId="3" fontId="8" fillId="5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left" vertical="center"/>
    </xf>
    <xf numFmtId="164" fontId="9" fillId="4" borderId="1" applyAlignment="1" pivotButton="0" quotePrefix="0" xfId="0">
      <alignment horizontal="right" vertical="center"/>
    </xf>
    <xf numFmtId="164" fontId="8" fillId="5" borderId="1" applyAlignment="1" pivotButton="0" quotePrefix="0" xfId="0">
      <alignment horizontal="right" vertical="center"/>
    </xf>
    <xf numFmtId="0" fontId="3" fillId="0" borderId="1" pivotButton="0" quotePrefix="0" xfId="0"/>
    <xf numFmtId="164" fontId="4" fillId="2" borderId="1" applyAlignment="1" pivotButton="0" quotePrefix="0" xfId="0">
      <alignment horizontal="right" vertical="center"/>
    </xf>
    <xf numFmtId="0" fontId="10" fillId="0" borderId="0" pivotButton="0" quotePrefix="0" xfId="0"/>
    <xf numFmtId="0" fontId="9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dxfs count="2">
    <dxf>
      <font>
        <name val="游ゴシック"/>
        <b val="1"/>
        <color rgb="00C0392B"/>
        <sz val="11"/>
      </font>
      <fill>
        <patternFill patternType="solid">
          <fgColor rgb="FFFDE8E6"/>
        </patternFill>
      </fill>
    </dxf>
    <dxf>
      <font>
        <name val="游ゴシック"/>
        <b val="1"/>
        <color rgb="00C0392B"/>
        <sz val="10"/>
      </font>
      <fill>
        <patternFill patternType="solid">
          <fgColor rgb="FFFDE8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25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22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25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I23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4" customWidth="1" min="6" max="6"/>
    <col width="3" customWidth="1" min="7" max="7"/>
    <col width="16" customWidth="1" min="8" max="8"/>
    <col width="14" customWidth="1" min="9" max="9"/>
  </cols>
  <sheetData>
    <row r="1">
      <c r="A1" s="1" t="inlineStr">
        <is>
          <t>実行予算書</t>
        </is>
      </c>
    </row>
    <row r="2">
      <c r="A2" s="2" t="inlineStr">
        <is>
          <t>黄色いセルだけ入力してください。受注金額（税抜）を入れると粗利額・粗利率が自動計算されます（目標粗利率を下回ると赤く警告）。</t>
        </is>
      </c>
    </row>
    <row r="4">
      <c r="A4" s="3" t="inlineStr">
        <is>
          <t>工事名</t>
        </is>
      </c>
      <c r="B4" s="4" t="inlineStr">
        <is>
          <t>○○様邸 内装リフォーム工事</t>
        </is>
      </c>
      <c r="C4" s="5" t="n"/>
      <c r="D4" s="5" t="n"/>
      <c r="E4" s="5" t="n"/>
      <c r="H4" s="6" t="inlineStr">
        <is>
          <t>受注金額（税抜）</t>
        </is>
      </c>
      <c r="I4" s="7" t="n">
        <v>4700000</v>
      </c>
    </row>
    <row r="5">
      <c r="A5" s="3" t="inlineStr">
        <is>
          <t>作成日</t>
        </is>
      </c>
      <c r="B5" s="4" t="inlineStr">
        <is>
          <t>2026/7/10</t>
        </is>
      </c>
      <c r="H5" s="6" t="inlineStr">
        <is>
          <t>実行予算 合計</t>
        </is>
      </c>
      <c r="I5" s="8">
        <f>F23</f>
        <v/>
      </c>
    </row>
    <row r="6">
      <c r="H6" s="6" t="inlineStr">
        <is>
          <t>粗利額</t>
        </is>
      </c>
      <c r="I6" s="8">
        <f>IF(I4="","",I4-I5)</f>
        <v/>
      </c>
    </row>
    <row r="7">
      <c r="A7" s="9" t="inlineStr">
        <is>
          <t>工種</t>
        </is>
      </c>
      <c r="B7" s="9" t="inlineStr">
        <is>
          <t>材料費</t>
        </is>
      </c>
      <c r="C7" s="9" t="inlineStr">
        <is>
          <t>労務費</t>
        </is>
      </c>
      <c r="D7" s="9" t="inlineStr">
        <is>
          <t>外注費</t>
        </is>
      </c>
      <c r="E7" s="9" t="inlineStr">
        <is>
          <t>経費</t>
        </is>
      </c>
      <c r="F7" s="9" t="inlineStr">
        <is>
          <t>工種計</t>
        </is>
      </c>
      <c r="H7" s="6" t="inlineStr">
        <is>
          <t>粗利率</t>
        </is>
      </c>
      <c r="I7" s="10">
        <f>IF(I4="","",IFERROR(I6/I4,""))</f>
        <v/>
      </c>
    </row>
    <row r="8">
      <c r="A8" s="11" t="inlineStr">
        <is>
          <t>仮設工事</t>
        </is>
      </c>
      <c r="B8" s="12" t="n">
        <v>60000</v>
      </c>
      <c r="C8" s="12" t="n">
        <v>150000</v>
      </c>
      <c r="D8" s="12" t="n"/>
      <c r="E8" s="12" t="n">
        <v>30000</v>
      </c>
      <c r="F8" s="13">
        <f>IF(A8="","",SUM(B8:E8))</f>
        <v/>
      </c>
      <c r="H8" s="14" t="inlineStr">
        <is>
          <t>目標粗利率</t>
        </is>
      </c>
      <c r="I8" s="15">
        <f>設定!B5</f>
        <v/>
      </c>
    </row>
    <row r="9">
      <c r="A9" s="11" t="inlineStr">
        <is>
          <t>解体工事</t>
        </is>
      </c>
      <c r="B9" s="12" t="n"/>
      <c r="C9" s="12" t="n">
        <v>120000</v>
      </c>
      <c r="D9" s="12" t="n">
        <v>250000</v>
      </c>
      <c r="E9" s="12" t="n">
        <v>40000</v>
      </c>
      <c r="F9" s="13">
        <f>IF(A9="","",SUM(B9:E9))</f>
        <v/>
      </c>
      <c r="H9" s="16" t="inlineStr">
        <is>
          <t>（「設定」シートで変更できます）</t>
        </is>
      </c>
    </row>
    <row r="10">
      <c r="A10" s="11" t="inlineStr">
        <is>
          <t>木工事</t>
        </is>
      </c>
      <c r="B10" s="12" t="n">
        <v>480000</v>
      </c>
      <c r="C10" s="12" t="n">
        <v>520000</v>
      </c>
      <c r="D10" s="12" t="n"/>
      <c r="E10" s="12" t="n">
        <v>20000</v>
      </c>
      <c r="F10" s="13">
        <f>IF(A10="","",SUM(B10:E10))</f>
        <v/>
      </c>
    </row>
    <row r="11">
      <c r="A11" s="11" t="inlineStr">
        <is>
          <t>内装仕上工事</t>
        </is>
      </c>
      <c r="B11" s="12" t="n">
        <v>350000</v>
      </c>
      <c r="C11" s="12" t="n"/>
      <c r="D11" s="12" t="n">
        <v>680000</v>
      </c>
      <c r="E11" s="12" t="n">
        <v>30000</v>
      </c>
      <c r="F11" s="13">
        <f>IF(A11="","",SUM(B11:E11))</f>
        <v/>
      </c>
    </row>
    <row r="12">
      <c r="A12" s="11" t="inlineStr">
        <is>
          <t>電気設備工事</t>
        </is>
      </c>
      <c r="B12" s="12" t="n"/>
      <c r="C12" s="12" t="n"/>
      <c r="D12" s="12" t="n">
        <v>380000</v>
      </c>
      <c r="E12" s="12" t="n">
        <v>10000</v>
      </c>
      <c r="F12" s="13">
        <f>IF(A12="","",SUM(B12:E12))</f>
        <v/>
      </c>
    </row>
    <row r="13">
      <c r="A13" s="11" t="inlineStr">
        <is>
          <t>給排水設備工事</t>
        </is>
      </c>
      <c r="B13" s="12" t="n"/>
      <c r="C13" s="12" t="n"/>
      <c r="D13" s="12" t="n">
        <v>320000</v>
      </c>
      <c r="E13" s="12" t="n"/>
      <c r="F13" s="13">
        <f>IF(A13="","",SUM(B13:E13))</f>
        <v/>
      </c>
    </row>
    <row r="14">
      <c r="A14" s="11" t="inlineStr">
        <is>
          <t>諸経費（現場管理）</t>
        </is>
      </c>
      <c r="B14" s="12" t="n"/>
      <c r="C14" s="12" t="n"/>
      <c r="D14" s="12" t="n"/>
      <c r="E14" s="12" t="n">
        <v>160000</v>
      </c>
      <c r="F14" s="13">
        <f>IF(A14="","",SUM(B14:E14))</f>
        <v/>
      </c>
    </row>
    <row r="15">
      <c r="A15" s="11" t="n"/>
      <c r="B15" s="12" t="n"/>
      <c r="C15" s="12" t="n"/>
      <c r="D15" s="12" t="n"/>
      <c r="E15" s="12" t="n"/>
      <c r="F15" s="13">
        <f>IF(A15="","",SUM(B15:E15))</f>
        <v/>
      </c>
    </row>
    <row r="16">
      <c r="A16" s="11" t="n"/>
      <c r="B16" s="12" t="n"/>
      <c r="C16" s="12" t="n"/>
      <c r="D16" s="12" t="n"/>
      <c r="E16" s="12" t="n"/>
      <c r="F16" s="13">
        <f>IF(A16="","",SUM(B16:E16))</f>
        <v/>
      </c>
    </row>
    <row r="17">
      <c r="A17" s="11" t="n"/>
      <c r="B17" s="12" t="n"/>
      <c r="C17" s="12" t="n"/>
      <c r="D17" s="12" t="n"/>
      <c r="E17" s="12" t="n"/>
      <c r="F17" s="13">
        <f>IF(A17="","",SUM(B17:E17))</f>
        <v/>
      </c>
    </row>
    <row r="18">
      <c r="A18" s="11" t="n"/>
      <c r="B18" s="12" t="n"/>
      <c r="C18" s="12" t="n"/>
      <c r="D18" s="12" t="n"/>
      <c r="E18" s="12" t="n"/>
      <c r="F18" s="13">
        <f>IF(A18="","",SUM(B18:E18))</f>
        <v/>
      </c>
    </row>
    <row r="19">
      <c r="A19" s="11" t="n"/>
      <c r="B19" s="12" t="n"/>
      <c r="C19" s="12" t="n"/>
      <c r="D19" s="12" t="n"/>
      <c r="E19" s="12" t="n"/>
      <c r="F19" s="13">
        <f>IF(A19="","",SUM(B19:E19))</f>
        <v/>
      </c>
    </row>
    <row r="20">
      <c r="A20" s="11" t="n"/>
      <c r="B20" s="12" t="n"/>
      <c r="C20" s="12" t="n"/>
      <c r="D20" s="12" t="n"/>
      <c r="E20" s="12" t="n"/>
      <c r="F20" s="13">
        <f>IF(A20="","",SUM(B20:E20))</f>
        <v/>
      </c>
    </row>
    <row r="21">
      <c r="A21" s="11" t="n"/>
      <c r="B21" s="12" t="n"/>
      <c r="C21" s="12" t="n"/>
      <c r="D21" s="12" t="n"/>
      <c r="E21" s="12" t="n"/>
      <c r="F21" s="13">
        <f>IF(A21="","",SUM(B21:E21))</f>
        <v/>
      </c>
    </row>
    <row r="22">
      <c r="A22" s="11" t="n"/>
      <c r="B22" s="12" t="n"/>
      <c r="C22" s="12" t="n"/>
      <c r="D22" s="12" t="n"/>
      <c r="E22" s="12" t="n"/>
      <c r="F22" s="13">
        <f>IF(A22="","",SUM(B22:E22))</f>
        <v/>
      </c>
    </row>
    <row r="23">
      <c r="A23" s="17" t="inlineStr">
        <is>
          <t>合計</t>
        </is>
      </c>
      <c r="B23" s="18">
        <f>SUM(B8:B22)</f>
        <v/>
      </c>
      <c r="C23" s="18">
        <f>SUM(C8:C22)</f>
        <v/>
      </c>
      <c r="D23" s="18">
        <f>SUM(D8:D22)</f>
        <v/>
      </c>
      <c r="E23" s="18">
        <f>SUM(E8:E22)</f>
        <v/>
      </c>
      <c r="F23" s="18">
        <f>SUM(F8:F22)</f>
        <v/>
      </c>
    </row>
  </sheetData>
  <mergeCells count="1">
    <mergeCell ref="B4:E4"/>
  </mergeCells>
  <conditionalFormatting sqref="I7">
    <cfRule type="expression" priority="1" dxfId="0">
      <formula>AND(I7&lt;&gt;"",I7&lt;I8)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E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8" customWidth="1" min="4" max="4"/>
    <col width="13" customWidth="1" min="5" max="5"/>
  </cols>
  <sheetData>
    <row r="1">
      <c r="A1" s="1" t="inlineStr">
        <is>
          <t>予実管理</t>
        </is>
      </c>
    </row>
    <row r="2">
      <c r="A2" s="2" t="inlineStr">
        <is>
          <t>工種と予算は「実行予算書」シートから自動連動。実績を黄色いセルに入れてください。</t>
        </is>
      </c>
    </row>
    <row r="4">
      <c r="A4" s="9" t="inlineStr">
        <is>
          <t>工種</t>
        </is>
      </c>
      <c r="B4" s="9" t="inlineStr">
        <is>
          <t>予算</t>
        </is>
      </c>
      <c r="C4" s="9" t="inlineStr">
        <is>
          <t>実績（入力）</t>
        </is>
      </c>
      <c r="D4" s="9" t="inlineStr">
        <is>
          <t>差異（予算−実績）</t>
        </is>
      </c>
      <c r="E4" s="9" t="inlineStr">
        <is>
          <t>予算消化率</t>
        </is>
      </c>
    </row>
    <row r="5">
      <c r="A5" s="19">
        <f>IF(実行予算書!A8="","",実行予算書!A8)</f>
        <v/>
      </c>
      <c r="B5" s="13">
        <f>IF(実行予算書!A8="","",実行予算書!F8)</f>
        <v/>
      </c>
      <c r="C5" s="12" t="n"/>
      <c r="D5" s="13">
        <f>IF(OR(A5="",C5=""),"",B5-C5)</f>
        <v/>
      </c>
      <c r="E5" s="20">
        <f>IF(OR(A5="",C5="",B5=0),"",C5/B5)</f>
        <v/>
      </c>
    </row>
    <row r="6">
      <c r="A6" s="19">
        <f>IF(実行予算書!A9="","",実行予算書!A9)</f>
        <v/>
      </c>
      <c r="B6" s="13">
        <f>IF(実行予算書!A9="","",実行予算書!F9)</f>
        <v/>
      </c>
      <c r="C6" s="12" t="n"/>
      <c r="D6" s="13">
        <f>IF(OR(A6="",C6=""),"",B6-C6)</f>
        <v/>
      </c>
      <c r="E6" s="20">
        <f>IF(OR(A6="",C6="",B6=0),"",C6/B6)</f>
        <v/>
      </c>
    </row>
    <row r="7">
      <c r="A7" s="19">
        <f>IF(実行予算書!A10="","",実行予算書!A10)</f>
        <v/>
      </c>
      <c r="B7" s="13">
        <f>IF(実行予算書!A10="","",実行予算書!F10)</f>
        <v/>
      </c>
      <c r="C7" s="12" t="n">
        <v>890000</v>
      </c>
      <c r="D7" s="13">
        <f>IF(OR(A7="",C7=""),"",B7-C7)</f>
        <v/>
      </c>
      <c r="E7" s="20">
        <f>IF(OR(A7="",C7="",B7=0),"",C7/B7)</f>
        <v/>
      </c>
    </row>
    <row r="8">
      <c r="A8" s="19">
        <f>IF(実行予算書!A11="","",実行予算書!A11)</f>
        <v/>
      </c>
      <c r="B8" s="13">
        <f>IF(実行予算書!A11="","",実行予算書!F11)</f>
        <v/>
      </c>
      <c r="C8" s="12" t="n"/>
      <c r="D8" s="13">
        <f>IF(OR(A8="",C8=""),"",B8-C8)</f>
        <v/>
      </c>
      <c r="E8" s="20">
        <f>IF(OR(A8="",C8="",B8=0),"",C8/B8)</f>
        <v/>
      </c>
    </row>
    <row r="9">
      <c r="A9" s="19">
        <f>IF(実行予算書!A12="","",実行予算書!A12)</f>
        <v/>
      </c>
      <c r="B9" s="13">
        <f>IF(実行予算書!A12="","",実行予算書!F12)</f>
        <v/>
      </c>
      <c r="C9" s="12" t="n"/>
      <c r="D9" s="13">
        <f>IF(OR(A9="",C9=""),"",B9-C9)</f>
        <v/>
      </c>
      <c r="E9" s="20">
        <f>IF(OR(A9="",C9="",B9=0),"",C9/B9)</f>
        <v/>
      </c>
    </row>
    <row r="10">
      <c r="A10" s="19">
        <f>IF(実行予算書!A13="","",実行予算書!A13)</f>
        <v/>
      </c>
      <c r="B10" s="13">
        <f>IF(実行予算書!A13="","",実行予算書!F13)</f>
        <v/>
      </c>
      <c r="C10" s="12" t="n"/>
      <c r="D10" s="13">
        <f>IF(OR(A10="",C10=""),"",B10-C10)</f>
        <v/>
      </c>
      <c r="E10" s="20">
        <f>IF(OR(A10="",C10="",B10=0),"",C10/B10)</f>
        <v/>
      </c>
    </row>
    <row r="11">
      <c r="A11" s="19">
        <f>IF(実行予算書!A14="","",実行予算書!A14)</f>
        <v/>
      </c>
      <c r="B11" s="13">
        <f>IF(実行予算書!A14="","",実行予算書!F14)</f>
        <v/>
      </c>
      <c r="C11" s="12" t="n"/>
      <c r="D11" s="13">
        <f>IF(OR(A11="",C11=""),"",B11-C11)</f>
        <v/>
      </c>
      <c r="E11" s="20">
        <f>IF(OR(A11="",C11="",B11=0),"",C11/B11)</f>
        <v/>
      </c>
    </row>
    <row r="12">
      <c r="A12" s="19">
        <f>IF(実行予算書!A15="","",実行予算書!A15)</f>
        <v/>
      </c>
      <c r="B12" s="13">
        <f>IF(実行予算書!A15="","",実行予算書!F15)</f>
        <v/>
      </c>
      <c r="C12" s="12" t="n"/>
      <c r="D12" s="13">
        <f>IF(OR(A12="",C12=""),"",B12-C12)</f>
        <v/>
      </c>
      <c r="E12" s="20">
        <f>IF(OR(A12="",C12="",B12=0),"",C12/B12)</f>
        <v/>
      </c>
    </row>
    <row r="13">
      <c r="A13" s="19">
        <f>IF(実行予算書!A16="","",実行予算書!A16)</f>
        <v/>
      </c>
      <c r="B13" s="13">
        <f>IF(実行予算書!A16="","",実行予算書!F16)</f>
        <v/>
      </c>
      <c r="C13" s="12" t="n"/>
      <c r="D13" s="13">
        <f>IF(OR(A13="",C13=""),"",B13-C13)</f>
        <v/>
      </c>
      <c r="E13" s="20">
        <f>IF(OR(A13="",C13="",B13=0),"",C13/B13)</f>
        <v/>
      </c>
    </row>
    <row r="14">
      <c r="A14" s="19">
        <f>IF(実行予算書!A17="","",実行予算書!A17)</f>
        <v/>
      </c>
      <c r="B14" s="13">
        <f>IF(実行予算書!A17="","",実行予算書!F17)</f>
        <v/>
      </c>
      <c r="C14" s="12" t="n"/>
      <c r="D14" s="13">
        <f>IF(OR(A14="",C14=""),"",B14-C14)</f>
        <v/>
      </c>
      <c r="E14" s="20">
        <f>IF(OR(A14="",C14="",B14=0),"",C14/B14)</f>
        <v/>
      </c>
    </row>
    <row r="15">
      <c r="A15" s="19">
        <f>IF(実行予算書!A18="","",実行予算書!A18)</f>
        <v/>
      </c>
      <c r="B15" s="13">
        <f>IF(実行予算書!A18="","",実行予算書!F18)</f>
        <v/>
      </c>
      <c r="C15" s="12" t="n"/>
      <c r="D15" s="13">
        <f>IF(OR(A15="",C15=""),"",B15-C15)</f>
        <v/>
      </c>
      <c r="E15" s="20">
        <f>IF(OR(A15="",C15="",B15=0),"",C15/B15)</f>
        <v/>
      </c>
    </row>
    <row r="16">
      <c r="A16" s="19">
        <f>IF(実行予算書!A19="","",実行予算書!A19)</f>
        <v/>
      </c>
      <c r="B16" s="13">
        <f>IF(実行予算書!A19="","",実行予算書!F19)</f>
        <v/>
      </c>
      <c r="C16" s="12" t="n"/>
      <c r="D16" s="13">
        <f>IF(OR(A16="",C16=""),"",B16-C16)</f>
        <v/>
      </c>
      <c r="E16" s="20">
        <f>IF(OR(A16="",C16="",B16=0),"",C16/B16)</f>
        <v/>
      </c>
    </row>
    <row r="17">
      <c r="A17" s="19">
        <f>IF(実行予算書!A20="","",実行予算書!A20)</f>
        <v/>
      </c>
      <c r="B17" s="13">
        <f>IF(実行予算書!A20="","",実行予算書!F20)</f>
        <v/>
      </c>
      <c r="C17" s="12" t="n"/>
      <c r="D17" s="13">
        <f>IF(OR(A17="",C17=""),"",B17-C17)</f>
        <v/>
      </c>
      <c r="E17" s="20">
        <f>IF(OR(A17="",C17="",B17=0),"",C17/B17)</f>
        <v/>
      </c>
    </row>
    <row r="18">
      <c r="A18" s="19">
        <f>IF(実行予算書!A21="","",実行予算書!A21)</f>
        <v/>
      </c>
      <c r="B18" s="13">
        <f>IF(実行予算書!A21="","",実行予算書!F21)</f>
        <v/>
      </c>
      <c r="C18" s="12" t="n"/>
      <c r="D18" s="13">
        <f>IF(OR(A18="",C18=""),"",B18-C18)</f>
        <v/>
      </c>
      <c r="E18" s="20">
        <f>IF(OR(A18="",C18="",B18=0),"",C18/B18)</f>
        <v/>
      </c>
    </row>
    <row r="19">
      <c r="A19" s="19">
        <f>IF(実行予算書!A22="","",実行予算書!A22)</f>
        <v/>
      </c>
      <c r="B19" s="13">
        <f>IF(実行予算書!A22="","",実行予算書!F22)</f>
        <v/>
      </c>
      <c r="C19" s="12" t="n"/>
      <c r="D19" s="13">
        <f>IF(OR(A19="",C19=""),"",B19-C19)</f>
        <v/>
      </c>
      <c r="E19" s="20">
        <f>IF(OR(A19="",C19="",B19=0),"",C19/B19)</f>
        <v/>
      </c>
    </row>
    <row r="20">
      <c r="A20" s="17" t="inlineStr">
        <is>
          <t>合計</t>
        </is>
      </c>
      <c r="B20" s="18">
        <f>SUM(B5:B19)</f>
        <v/>
      </c>
      <c r="C20" s="18">
        <f>SUM(C5:C19)</f>
        <v/>
      </c>
      <c r="D20" s="18">
        <f>B20-C20</f>
        <v/>
      </c>
      <c r="E20" s="21">
        <f>IF(B20=0,"",C20/B20)</f>
        <v/>
      </c>
    </row>
  </sheetData>
  <conditionalFormatting sqref="E5:E20">
    <cfRule type="cellIs" priority="1" operator="greaterThan" dxfId="1">
      <formula>1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/>
  </sheetPr>
  <dimension ref="A1:B7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6" customWidth="1" min="2" max="2"/>
  </cols>
  <sheetData>
    <row r="1">
      <c r="A1" s="1" t="inlineStr">
        <is>
          <t>設定</t>
        </is>
      </c>
    </row>
    <row r="2">
      <c r="A2" s="2" t="inlineStr">
        <is>
          <t>ここを変えると、実行予算書シートの警告基準も自動で切り替わります。</t>
        </is>
      </c>
    </row>
    <row r="4">
      <c r="A4" s="22" t="inlineStr">
        <is>
          <t>自社名</t>
        </is>
      </c>
      <c r="B4" s="4" t="inlineStr">
        <is>
          <t>株式会社○○工務店</t>
        </is>
      </c>
    </row>
    <row r="5">
      <c r="A5" s="22" t="inlineStr">
        <is>
          <t>目標粗利率</t>
        </is>
      </c>
      <c r="B5" s="23" t="n">
        <v>0.25</v>
      </c>
    </row>
    <row r="7">
      <c r="A7" s="14" t="inlineStr">
        <is>
          <t>※目標粗利率は「これを下回ったら受け方や見積を見直す」という社内の基準です。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/>
  </sheetPr>
  <dimension ref="A1:A23"/>
  <sheetViews>
    <sheetView showGridLines="0"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24" t="inlineStr">
        <is>
          <t>実行予算書テンプレート（コンクルーBase）の使い方</t>
        </is>
      </c>
    </row>
    <row r="2">
      <c r="A2" s="25" t="inlineStr"/>
    </row>
    <row r="3">
      <c r="A3" s="26" t="inlineStr">
        <is>
          <t>【使い方の流れ】</t>
        </is>
      </c>
    </row>
    <row r="4">
      <c r="A4" s="25" t="inlineStr">
        <is>
          <t>1. 「設定」シートで自社名と目標粗利率を入れる（初回だけ）</t>
        </is>
      </c>
    </row>
    <row r="5">
      <c r="A5" s="25" t="inlineStr">
        <is>
          <t>2. 「実行予算書」シートで、工事名と受注金額（税抜）を入れる</t>
        </is>
      </c>
    </row>
    <row r="6">
      <c r="A6" s="25" t="inlineStr">
        <is>
          <t>3. 見積書の工事項目を「工種」の列に写し、材料費・労務費・外注費・経費を入れていく</t>
        </is>
      </c>
    </row>
    <row r="7">
      <c r="A7" s="25" t="inlineStr">
        <is>
          <t xml:space="preserve">   （サンプルの工種・金額は自由に書き換えてください）</t>
        </is>
      </c>
    </row>
    <row r="8">
      <c r="A8" s="25" t="inlineStr">
        <is>
          <t>4. 粗利率が自動で出ます。目標粗利率を下回ると赤く警告されます</t>
        </is>
      </c>
    </row>
    <row r="9">
      <c r="A9" s="25" t="inlineStr">
        <is>
          <t>5. 着工後は月に一度、「予実管理」シートの実績列にかかった原価を入れる</t>
        </is>
      </c>
    </row>
    <row r="10">
      <c r="A10" s="25" t="inlineStr"/>
    </row>
    <row r="11">
      <c r="A11" s="26" t="inlineStr">
        <is>
          <t>【注意】</t>
        </is>
      </c>
    </row>
    <row r="12">
      <c r="A12" s="25" t="inlineStr">
        <is>
          <t>・黄色いセルだけ入力してください。それ以外のセルには計算式が入っています</t>
        </is>
      </c>
    </row>
    <row r="13">
      <c r="A13" s="25" t="inlineStr">
        <is>
          <t>・行が足りないときは、まず下の方の予備の明細行（式入り）を使ってください</t>
        </is>
      </c>
    </row>
    <row r="14">
      <c r="A14" s="25" t="inlineStr">
        <is>
          <t>・それでも足りないときは、既存の明細行を行番号ごと右クリック→「コピー」→</t>
        </is>
      </c>
    </row>
    <row r="15">
      <c r="A15" s="25" t="inlineStr">
        <is>
          <t xml:space="preserve">　もう一度右クリック→「コピーしたセルの挿入」で増やせます（計算式ごと複製されます）</t>
        </is>
      </c>
    </row>
    <row r="16">
      <c r="A16" s="25" t="inlineStr">
        <is>
          <t xml:space="preserve">　※「挿入」で空行を足すと計算式が入りません。必ず「コピーしたセルの挿入」を使ってください</t>
        </is>
      </c>
    </row>
    <row r="17">
      <c r="A17" s="25" t="inlineStr">
        <is>
          <t>・「予実管理」シートは工種・予算が自動で連動します。行を増やしたときは</t>
        </is>
      </c>
    </row>
    <row r="18">
      <c r="A18" s="25" t="inlineStr">
        <is>
          <t xml:space="preserve">　予実管理シートでも同じ位置で「コピーしたセルの挿入」をしてください</t>
        </is>
      </c>
    </row>
    <row r="19">
      <c r="A19" s="25" t="inlineStr"/>
    </row>
    <row r="20">
      <c r="A20" s="26" t="inlineStr">
        <is>
          <t>【免責事項】</t>
        </is>
      </c>
    </row>
    <row r="21">
      <c r="A21" s="25" t="inlineStr">
        <is>
          <t>本フォーマットは、ユーザー様の自己責任においてご利用ください。</t>
        </is>
      </c>
    </row>
    <row r="22">
      <c r="A22" s="25" t="inlineStr">
        <is>
          <t>内容の正確性について当社は保証するものではございません。</t>
        </is>
      </c>
    </row>
    <row r="23">
      <c r="A23" s="25" t="inlineStr">
        <is>
          <t>万一、本フォーマットの使用により損害やトラブルが発生した場合も、当社は一切の責任を負いかねます。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2026-07-10T00:15:02Z</dcterms:created>
  <dcterms:modified xmlns:dcterms="http://purl.org/dc/terms/" xmlns:xsi="http://www.w3.org/2001/XMLSchema-instance" xsi:type="dcterms:W3CDTF">2026-07-10T00:15:02Z</dcterms:modified>
</cp:coreProperties>
</file>