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f3fa35cec4b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Iサマリー" sheetId="1" r:id="R0fc53739cede4725"/>
    <x:sheet xmlns:r="http://schemas.openxmlformats.org/officeDocument/2006/relationships" name="業務別入力" sheetId="2" r:id="Rfbb95ddec2ea41b8"/>
    <x:sheet xmlns:r="http://schemas.openxmlformats.org/officeDocument/2006/relationships" name="シナリオ比較" sheetId="3" r:id="R8cc595a657964b40"/>
    <x:sheet xmlns:r="http://schemas.openxmlformats.org/officeDocument/2006/relationships" name="原価・粗利（社内用）" sheetId="4" r:id="Re063becc2a064b10"/>
    <x:sheet xmlns:r="http://schemas.openxmlformats.org/officeDocument/2006/relationships" name="設定" sheetId="5" r:id="R5e32f13d89b44fc0"/>
    <x:sheet xmlns:r="http://schemas.openxmlformats.org/officeDocument/2006/relationships" name="使い方" sheetId="6" r:id="R2603ab3179c340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0.0"/>
    <x:numFmt numFmtId="202" formatCode="#,##0;[Red](#,##0);-"/>
  </x:numFmts>
  <x:fonts count="13">
    <x:font>
      <x:sz val="11"/>
      <x:name val="Carlito"/>
    </x:font>
    <x:font>
      <x:sz val="9"/>
      <x:color rgb="FF1F2937"/>
      <x:name val="Yu Gothic"/>
    </x:font>
    <x:font>
      <x:b/>
      <x:sz val="17"/>
      <x:color rgb="FFFFFFFF"/>
      <x:name val="Yu Gothic"/>
    </x:font>
    <x:font>
      <x:sz val="9"/>
      <x:color rgb="FF6B7280"/>
      <x:name val="Yu Gothic"/>
    </x:font>
    <x:font>
      <x:sz val="9"/>
      <x:color rgb="FF9A5B00"/>
      <x:name val="Yu Gothic"/>
    </x:font>
    <x:font>
      <x:b/>
      <x:sz val="9"/>
      <x:color rgb="FFFFFFFF"/>
      <x:name val="Yu Gothic"/>
    </x:font>
    <x:font>
      <x:sz val="12"/>
      <x:color rgb="FF1F2937"/>
      <x:name val="Yu Gothic"/>
    </x:font>
    <x:font>
      <x:b/>
      <x:sz val="11"/>
      <x:color rgb="FF2F0C86"/>
      <x:name val="Yu Gothic"/>
    </x:font>
    <x:font>
      <x:b/>
      <x:sz val="12"/>
      <x:color rgb="FFFFFFFF"/>
      <x:name val="Yu Gothic"/>
    </x:font>
    <x:font>
      <x:sz val="11"/>
      <x:color rgb="FF1F2937"/>
      <x:name val="Yu Gothic"/>
    </x:font>
    <x:font>
      <x:b/>
      <x:sz val="13"/>
      <x:color rgb="FFFFFFFF"/>
      <x:name val="Yu Gothic"/>
    </x:font>
    <x:font>
      <x:b/>
      <x:sz val="12"/>
      <x:color rgb="FF2F0C86"/>
      <x:name val="Yu Gothic"/>
    </x:font>
    <x:font>
      <x:sz val="10"/>
      <x:color rgb="FF1F2937"/>
      <x:name val="Yu Gothic"/>
    </x:font>
  </x:fonts>
  <x:fills count="9">
    <x:fill>
      <x:patternFill patternType="none"/>
    </x:fill>
    <x:fill>
      <x:patternFill patternType="gray125"/>
    </x:fill>
    <x:fill>
      <x:patternFill patternType="solid">
        <x:fgColor rgb="FF540FE9"/>
      </x:patternFill>
    </x:fill>
    <x:fill>
      <x:patternFill patternType="solid">
        <x:fgColor rgb="FFF7F5FC"/>
      </x:patternFill>
    </x:fill>
    <x:fill>
      <x:patternFill patternType="solid">
        <x:fgColor rgb="FFFEF3C7"/>
      </x:patternFill>
    </x:fill>
    <x:fill>
      <x:patternFill patternType="solid">
        <x:fgColor rgb="FFFFF7D6"/>
      </x:patternFill>
    </x:fill>
    <x:fill>
      <x:patternFill patternType="solid">
        <x:fgColor rgb="FF2F0C86"/>
      </x:patternFill>
    </x:fill>
    <x:fill>
      <x:patternFill patternType="solid">
        <x:fgColor rgb="FFFFFFFF"/>
      </x:patternFill>
    </x:fill>
    <x:fill>
      <x:patternFill patternType="solid">
        <x:fgColor rgb="FFEDE7FB"/>
      </x:patternFill>
    </x:fill>
  </x:fills>
  <x:borders count="13">
    <x:border/>
    <x:border>
      <x:left style="thin">
        <x:color rgb="FFD8D2E8"/>
      </x:left>
      <x:top style="thin">
        <x:color rgb="FFD8D2E8"/>
      </x:top>
      <x:bottom style="thin">
        <x:color rgb="FFD8D2E8"/>
      </x:bottom>
    </x:border>
    <x:border>
      <x:top style="thin">
        <x:color rgb="FFD8D2E8"/>
      </x:top>
      <x:bottom style="thin">
        <x:color rgb="FFD8D2E8"/>
      </x:bottom>
    </x:border>
    <x:border>
      <x:right style="thin">
        <x:color rgb="FFD8D2E8"/>
      </x:right>
      <x:top style="thin">
        <x:color rgb="FFD8D2E8"/>
      </x:top>
      <x:bottom style="thin">
        <x:color rgb="FFD8D2E8"/>
      </x:bottom>
    </x:border>
    <x:border>
      <x:left style="thin">
        <x:color rgb="FFD8D2E8"/>
      </x:left>
      <x:right style="thin">
        <x:color rgb="FFD8D2E8"/>
      </x:right>
      <x:top style="thin">
        <x:color rgb="FFD8D2E8"/>
      </x:top>
      <x:bottom style="thin">
        <x:color rgb="FFD8D2E8"/>
      </x:bottom>
    </x:border>
    <x:border>
      <x:left style="thin">
        <x:color rgb="FFD8D2E8"/>
      </x:left>
      <x:top style="thin">
        <x:color rgb="FFD8D2E8"/>
      </x:top>
    </x:border>
    <x:border>
      <x:top style="thin">
        <x:color rgb="FFD8D2E8"/>
      </x:top>
    </x:border>
    <x:border>
      <x:right style="thin">
        <x:color rgb="FFD8D2E8"/>
      </x:right>
      <x:top style="thin">
        <x:color rgb="FFD8D2E8"/>
      </x:top>
    </x:border>
    <x:border>
      <x:left style="thin">
        <x:color rgb="FFD8D2E8"/>
      </x:left>
    </x:border>
    <x:border>
      <x:right style="thin">
        <x:color rgb="FFD8D2E8"/>
      </x:right>
    </x:border>
    <x:border>
      <x:left style="thin">
        <x:color rgb="FFD8D2E8"/>
      </x:left>
      <x:bottom style="thin">
        <x:color rgb="FFD8D2E8"/>
      </x:bottom>
    </x:border>
    <x:border>
      <x:bottom style="thin">
        <x:color rgb="FFD8D2E8"/>
      </x:bottom>
    </x:border>
    <x:border>
      <x:right style="thin">
        <x:color rgb="FFD8D2E8"/>
      </x:right>
      <x:bottom style="thin">
        <x:color rgb="FFD8D2E8"/>
      </x:bottom>
    </x:border>
  </x:borders>
  <x:cellStyleXfs count="1">
    <x:xf numFmtId="0" fontId="0" fillId="0" borderId="0"/>
  </x:cellStyleXfs>
  <x:cellXfs count="13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left"/>
    </x:xf>
    <x:xf numFmtId="0" fontId="2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wrapText="1"/>
    </x:xf>
    <x:xf numFmtId="0" fontId="4" fillId="4" borderId="3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4" xfId="0" applyNumberFormat="1" applyFont="1" applyFill="1" applyBorder="1"/>
    <x:xf numFmtId="0" fontId="5" fillId="2" borderId="4" xfId="0" applyNumberFormat="1" applyFont="1" applyFill="1" applyBorder="1" applyAlignment="1">
      <x:alignment wrapText="1"/>
    </x:xf>
    <x:xf numFmtId="0" fontId="5" fillId="2" borderId="4" xfId="0" applyNumberFormat="1" applyFont="1" applyFill="1" applyBorder="1" applyAlignment="1">
      <x:alignment horizont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/>
    <x:xf numFmtId="0" fontId="1" fillId="5" borderId="4" xfId="0" applyNumberFormat="1" applyFont="1" applyFill="1" applyBorder="1"/>
    <x:xf numFmtId="0" fontId="1" fillId="5" borderId="4" xfId="0" applyNumberFormat="1" applyFont="1" applyFill="1" applyBorder="1" applyAlignment="1">
      <x:alignment wrapText="1"/>
    </x:xf>
    <x:xf numFmtId="0" fontId="1" fillId="5" borderId="4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0" fontId="1" fillId="5" borderId="4" xfId="0" applyNumberFormat="1" applyFont="1" applyFill="1" applyBorder="1" applyAlignment="1">
      <x:alignment vertical="center" wrapText="1"/>
    </x:xf>
    <x:xf numFmtId="201" fontId="1" fillId="3" borderId="4" xfId="0" applyNumberFormat="1" applyFont="1" applyFill="1" applyBorder="1" applyAlignment="1">
      <x:alignment vertical="center" wrapText="1"/>
    </x:xf>
    <x:xf numFmtId="202" fontId="1" fillId="5" borderId="4" xfId="0" applyNumberFormat="1" applyFont="1" applyFill="1" applyBorder="1" applyAlignment="1">
      <x:alignment vertical="center" wrapText="1"/>
    </x:xf>
    <x:xf numFmtId="202" fontId="1" fillId="3" borderId="4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/>
    <x:xf numFmtId="0" fontId="6" fillId="3" borderId="4" xfId="0" applyNumberFormat="1" applyFont="1" applyFill="1" applyBorder="1"/>
    <x:xf numFmtId="0" fontId="6" fillId="3" borderId="4" xfId="0" applyNumberFormat="1" applyFont="1" applyFill="1" applyBorder="1" applyAlignment="1">
      <x:alignment vertical="center"/>
    </x:xf>
    <x:xf numFmtId="0" fontId="7" fillId="3" borderId="4" xfId="0" applyNumberFormat="1" applyFont="1" applyFill="1" applyBorder="1" applyAlignment="1">
      <x:alignment vertical="center"/>
    </x:xf>
    <x:xf numFmtId="201" fontId="6" fillId="3" borderId="4" xfId="0" applyNumberFormat="1" applyFont="1" applyFill="1" applyBorder="1" applyAlignment="1">
      <x:alignment vertical="center"/>
    </x:xf>
    <x:xf numFmtId="202" fontId="6" fillId="3" borderId="4" xfId="0" applyNumberFormat="1" applyFont="1" applyFill="1" applyBorder="1" applyAlignment="1">
      <x:alignment vertical="center"/>
    </x:xf>
    <x:xf numFmtId="200" fontId="6" fillId="3" borderId="4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/>
    <x:xf numFmtId="0" fontId="8" fillId="6" borderId="0" xfId="0" applyNumberFormat="1" applyFont="1" applyFill="1" applyBorder="1"/>
    <x:xf numFmtId="0" fontId="1" fillId="7" borderId="0" xfId="0" applyNumberFormat="1" applyFont="1" applyFill="1" applyBorder="1"/>
    <x:xf numFmtId="0" fontId="9" fillId="7" borderId="0" xfId="0" applyNumberFormat="1" applyFont="1" applyFill="1" applyBorder="1"/>
    <x:xf numFmtId="0" fontId="9" fillId="7" borderId="5" xfId="0" applyNumberFormat="1" applyFont="1" applyFill="1" applyBorder="1"/>
    <x:xf numFmtId="0" fontId="9" fillId="7" borderId="6" xfId="0" applyNumberFormat="1" applyFont="1" applyFill="1" applyBorder="1"/>
    <x:xf numFmtId="0" fontId="9" fillId="7" borderId="7" xfId="0" applyNumberFormat="1" applyFont="1" applyFill="1" applyBorder="1"/>
    <x:xf numFmtId="0" fontId="9" fillId="7" borderId="8" xfId="0" applyNumberFormat="1" applyFont="1" applyFill="1" applyBorder="1"/>
    <x:xf numFmtId="0" fontId="9" fillId="7" borderId="9" xfId="0" applyNumberFormat="1" applyFont="1" applyFill="1" applyBorder="1"/>
    <x:xf numFmtId="0" fontId="9" fillId="7" borderId="10" xfId="0" applyNumberFormat="1" applyFont="1" applyFill="1" applyBorder="1"/>
    <x:xf numFmtId="0" fontId="9" fillId="7" borderId="11" xfId="0" applyNumberFormat="1" applyFont="1" applyFill="1" applyBorder="1"/>
    <x:xf numFmtId="0" fontId="9" fillId="7" borderId="12" xfId="0" applyNumberFormat="1" applyFont="1" applyFill="1" applyBorder="1"/>
    <x:xf numFmtId="0" fontId="9" fillId="7" borderId="5" xfId="0" applyNumberFormat="1" applyFont="1" applyFill="1" applyBorder="1" applyAlignment="1">
      <x:alignment wrapText="1"/>
    </x:xf>
    <x:xf numFmtId="0" fontId="9" fillId="7" borderId="6" xfId="0" applyNumberFormat="1" applyFont="1" applyFill="1" applyBorder="1" applyAlignment="1">
      <x:alignment wrapText="1"/>
    </x:xf>
    <x:xf numFmtId="0" fontId="9" fillId="7" borderId="7" xfId="0" applyNumberFormat="1" applyFont="1" applyFill="1" applyBorder="1" applyAlignment="1">
      <x:alignment wrapText="1"/>
    </x:xf>
    <x:xf numFmtId="0" fontId="9" fillId="7" borderId="8" xfId="0" applyNumberFormat="1" applyFont="1" applyFill="1" applyBorder="1" applyAlignment="1">
      <x:alignment wrapText="1"/>
    </x:xf>
    <x:xf numFmtId="0" fontId="9" fillId="7" borderId="0" xfId="0" applyNumberFormat="1" applyFont="1" applyFill="1" applyBorder="1" applyAlignment="1">
      <x:alignment wrapText="1"/>
    </x:xf>
    <x:xf numFmtId="0" fontId="9" fillId="7" borderId="9" xfId="0" applyNumberFormat="1" applyFont="1" applyFill="1" applyBorder="1" applyAlignment="1">
      <x:alignment wrapText="1"/>
    </x:xf>
    <x:xf numFmtId="0" fontId="9" fillId="7" borderId="10" xfId="0" applyNumberFormat="1" applyFont="1" applyFill="1" applyBorder="1" applyAlignment="1">
      <x:alignment wrapText="1"/>
    </x:xf>
    <x:xf numFmtId="0" fontId="9" fillId="7" borderId="11" xfId="0" applyNumberFormat="1" applyFont="1" applyFill="1" applyBorder="1" applyAlignment="1">
      <x:alignment wrapText="1"/>
    </x:xf>
    <x:xf numFmtId="0" fontId="9" fillId="7" borderId="12" xfId="0" applyNumberFormat="1" applyFont="1" applyFill="1" applyBorder="1" applyAlignment="1">
      <x:alignment wrapText="1"/>
    </x:xf>
    <x:xf numFmtId="0" fontId="9" fillId="7" borderId="5" xfId="0" applyNumberFormat="1" applyFont="1" applyFill="1" applyBorder="1" applyAlignment="1">
      <x:alignment vertical="center" wrapText="1"/>
    </x:xf>
    <x:xf numFmtId="0" fontId="9" fillId="7" borderId="6" xfId="0" applyNumberFormat="1" applyFont="1" applyFill="1" applyBorder="1" applyAlignment="1">
      <x:alignment vertical="center" wrapText="1"/>
    </x:xf>
    <x:xf numFmtId="0" fontId="9" fillId="7" borderId="7" xfId="0" applyNumberFormat="1" applyFont="1" applyFill="1" applyBorder="1" applyAlignment="1">
      <x:alignment vertical="center" wrapText="1"/>
    </x:xf>
    <x:xf numFmtId="0" fontId="9" fillId="7" borderId="8" xfId="0" applyNumberFormat="1" applyFont="1" applyFill="1" applyBorder="1" applyAlignment="1">
      <x:alignment vertical="center" wrapText="1"/>
    </x:xf>
    <x:xf numFmtId="0" fontId="9" fillId="7" borderId="0" xfId="0" applyNumberFormat="1" applyFont="1" applyFill="1" applyBorder="1" applyAlignment="1">
      <x:alignment vertical="center" wrapText="1"/>
    </x:xf>
    <x:xf numFmtId="0" fontId="9" fillId="7" borderId="9" xfId="0" applyNumberFormat="1" applyFont="1" applyFill="1" applyBorder="1" applyAlignment="1">
      <x:alignment vertical="center" wrapText="1"/>
    </x:xf>
    <x:xf numFmtId="0" fontId="9" fillId="7" borderId="10" xfId="0" applyNumberFormat="1" applyFont="1" applyFill="1" applyBorder="1" applyAlignment="1">
      <x:alignment vertical="center" wrapText="1"/>
    </x:xf>
    <x:xf numFmtId="0" fontId="9" fillId="7" borderId="11" xfId="0" applyNumberFormat="1" applyFont="1" applyFill="1" applyBorder="1" applyAlignment="1">
      <x:alignment vertical="center" wrapText="1"/>
    </x:xf>
    <x:xf numFmtId="0" fontId="9" fillId="7" borderId="12" xfId="0" applyNumberFormat="1" applyFont="1" applyFill="1" applyBorder="1" applyAlignment="1">
      <x:alignment vertical="center" wrapText="1"/>
    </x:xf>
    <x:xf numFmtId="0" fontId="10" fillId="6" borderId="0" xfId="0" applyNumberFormat="1" applyFont="1" applyFill="1" applyBorder="1"/>
    <x:xf numFmtId="0" fontId="10" fillId="6" borderId="0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/>
    <x:xf numFmtId="0" fontId="11" fillId="8" borderId="0" xfId="0" applyNumberFormat="1" applyFont="1" applyFill="1" applyBorder="1"/>
    <x:xf numFmtId="0" fontId="11" fillId="8" borderId="5" xfId="0" applyNumberFormat="1" applyFont="1" applyFill="1" applyBorder="1"/>
    <x:xf numFmtId="0" fontId="11" fillId="8" borderId="7" xfId="0" applyNumberFormat="1" applyFont="1" applyFill="1" applyBorder="1"/>
    <x:xf numFmtId="0" fontId="11" fillId="8" borderId="10" xfId="0" applyNumberFormat="1" applyFont="1" applyFill="1" applyBorder="1"/>
    <x:xf numFmtId="0" fontId="11" fillId="8" borderId="12" xfId="0" applyNumberFormat="1" applyFont="1" applyFill="1" applyBorder="1"/>
    <x:xf numFmtId="0" fontId="11" fillId="8" borderId="5" xfId="0" applyNumberFormat="1" applyFont="1" applyFill="1" applyBorder="1" applyAlignment="1">
      <x:alignment horizontal="center"/>
    </x:xf>
    <x:xf numFmtId="0" fontId="11" fillId="8" borderId="7" xfId="0" applyNumberFormat="1" applyFont="1" applyFill="1" applyBorder="1" applyAlignment="1">
      <x:alignment horizontal="center"/>
    </x:xf>
    <x:xf numFmtId="0" fontId="11" fillId="8" borderId="10" xfId="0" applyNumberFormat="1" applyFont="1" applyFill="1" applyBorder="1" applyAlignment="1">
      <x:alignment horizontal="center"/>
    </x:xf>
    <x:xf numFmtId="0" fontId="11" fillId="8" borderId="12" xfId="0" applyNumberFormat="1" applyFont="1" applyFill="1" applyBorder="1" applyAlignment="1">
      <x:alignment horizontal="center"/>
    </x:xf>
    <x:xf numFmtId="0" fontId="11" fillId="8" borderId="5" xfId="0" applyNumberFormat="1" applyFont="1" applyFill="1" applyBorder="1" applyAlignment="1">
      <x:alignment horizontal="center" vertical="center"/>
    </x:xf>
    <x:xf numFmtId="0" fontId="11" fillId="8" borderId="7" xfId="0" applyNumberFormat="1" applyFont="1" applyFill="1" applyBorder="1" applyAlignment="1">
      <x:alignment horizontal="center" vertical="center"/>
    </x:xf>
    <x:xf numFmtId="0" fontId="11" fillId="8" borderId="10" xfId="0" applyNumberFormat="1" applyFont="1" applyFill="1" applyBorder="1" applyAlignment="1">
      <x:alignment horizontal="center" vertical="center"/>
    </x:xf>
    <x:xf numFmtId="0" fontId="11" fillId="8" borderId="12" xfId="0" applyNumberFormat="1" applyFont="1" applyFill="1" applyBorder="1" applyAlignment="1">
      <x:alignment horizontal="center" vertical="center"/>
    </x:xf>
    <x:xf numFmtId="0" fontId="12" fillId="7" borderId="0" xfId="0" applyNumberFormat="1" applyFont="1" applyFill="1" applyBorder="1"/>
    <x:xf numFmtId="0" fontId="12" fillId="7" borderId="5" xfId="0" applyNumberFormat="1" applyFont="1" applyFill="1" applyBorder="1"/>
    <x:xf numFmtId="0" fontId="12" fillId="7" borderId="6" xfId="0" applyNumberFormat="1" applyFont="1" applyFill="1" applyBorder="1"/>
    <x:xf numFmtId="0" fontId="12" fillId="7" borderId="7" xfId="0" applyNumberFormat="1" applyFont="1" applyFill="1" applyBorder="1"/>
    <x:xf numFmtId="0" fontId="12" fillId="7" borderId="10" xfId="0" applyNumberFormat="1" applyFont="1" applyFill="1" applyBorder="1"/>
    <x:xf numFmtId="0" fontId="12" fillId="7" borderId="11" xfId="0" applyNumberFormat="1" applyFont="1" applyFill="1" applyBorder="1"/>
    <x:xf numFmtId="0" fontId="12" fillId="7" borderId="12" xfId="0" applyNumberFormat="1" applyFont="1" applyFill="1" applyBorder="1"/>
    <x:xf numFmtId="0" fontId="12" fillId="7" borderId="5" xfId="0" applyNumberFormat="1" applyFont="1" applyFill="1" applyBorder="1" applyAlignment="1">
      <x:alignment wrapText="1"/>
    </x:xf>
    <x:xf numFmtId="0" fontId="12" fillId="7" borderId="6" xfId="0" applyNumberFormat="1" applyFont="1" applyFill="1" applyBorder="1" applyAlignment="1">
      <x:alignment wrapText="1"/>
    </x:xf>
    <x:xf numFmtId="0" fontId="12" fillId="7" borderId="7" xfId="0" applyNumberFormat="1" applyFont="1" applyFill="1" applyBorder="1" applyAlignment="1">
      <x:alignment wrapText="1"/>
    </x:xf>
    <x:xf numFmtId="0" fontId="12" fillId="7" borderId="10" xfId="0" applyNumberFormat="1" applyFont="1" applyFill="1" applyBorder="1" applyAlignment="1">
      <x:alignment wrapText="1"/>
    </x:xf>
    <x:xf numFmtId="0" fontId="12" fillId="7" borderId="11" xfId="0" applyNumberFormat="1" applyFont="1" applyFill="1" applyBorder="1" applyAlignment="1">
      <x:alignment wrapText="1"/>
    </x:xf>
    <x:xf numFmtId="0" fontId="12" fillId="7" borderId="12" xfId="0" applyNumberFormat="1" applyFont="1" applyFill="1" applyBorder="1" applyAlignment="1">
      <x:alignment wrapText="1"/>
    </x:xf>
    <x:xf numFmtId="0" fontId="12" fillId="7" borderId="5" xfId="0" applyNumberFormat="1" applyFont="1" applyFill="1" applyBorder="1" applyAlignment="1">
      <x:alignment vertical="center" wrapText="1"/>
    </x:xf>
    <x:xf numFmtId="0" fontId="12" fillId="7" borderId="6" xfId="0" applyNumberFormat="1" applyFont="1" applyFill="1" applyBorder="1" applyAlignment="1">
      <x:alignment vertical="center" wrapText="1"/>
    </x:xf>
    <x:xf numFmtId="0" fontId="12" fillId="7" borderId="7" xfId="0" applyNumberFormat="1" applyFont="1" applyFill="1" applyBorder="1" applyAlignment="1">
      <x:alignment vertical="center" wrapText="1"/>
    </x:xf>
    <x:xf numFmtId="0" fontId="12" fillId="7" borderId="10" xfId="0" applyNumberFormat="1" applyFont="1" applyFill="1" applyBorder="1" applyAlignment="1">
      <x:alignment vertical="center" wrapText="1"/>
    </x:xf>
    <x:xf numFmtId="0" fontId="12" fillId="7" borderId="11" xfId="0" applyNumberFormat="1" applyFont="1" applyFill="1" applyBorder="1" applyAlignment="1">
      <x:alignment vertical="center" wrapText="1"/>
    </x:xf>
    <x:xf numFmtId="0" fontId="12" fillId="7" borderId="12" xfId="0" applyNumberFormat="1" applyFont="1" applyFill="1" applyBorder="1" applyAlignment="1">
      <x:alignment vertical="center" wrapText="1"/>
    </x:xf>
    <x:xf numFmtId="0" fontId="12" fillId="3" borderId="0" xfId="0" applyNumberFormat="1" applyFont="1" applyFill="1" applyBorder="1"/>
    <x:xf numFmtId="0" fontId="12" fillId="3" borderId="4" xfId="0" applyNumberFormat="1" applyFont="1" applyFill="1" applyBorder="1"/>
    <x:xf numFmtId="0" fontId="12" fillId="3" borderId="4" xfId="0" applyNumberFormat="1" applyFont="1" applyFill="1" applyBorder="1" applyAlignment="1">
      <x:alignment wrapText="1"/>
    </x:xf>
    <x:xf numFmtId="0" fontId="12" fillId="3" borderId="4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0" fontId="4" fillId="4" borderId="7" xfId="0" applyNumberFormat="1" applyFont="1" applyFill="1" applyBorder="1"/>
    <x:xf numFmtId="0" fontId="4" fillId="4" borderId="8" xfId="0" applyNumberFormat="1" applyFont="1" applyFill="1" applyBorder="1"/>
    <x:xf numFmtId="0" fontId="4" fillId="4" borderId="9" xfId="0" applyNumberFormat="1" applyFont="1" applyFill="1" applyBorder="1"/>
    <x:xf numFmtId="0" fontId="4" fillId="4" borderId="10" xfId="0" applyNumberFormat="1" applyFont="1" applyFill="1" applyBorder="1"/>
    <x:xf numFmtId="0" fontId="4" fillId="4" borderId="11" xfId="0" applyNumberFormat="1" applyFont="1" applyFill="1" applyBorder="1"/>
    <x:xf numFmtId="0" fontId="4" fillId="4" borderId="12" xfId="0" applyNumberFormat="1" applyFont="1" applyFill="1" applyBorder="1"/>
    <x:xf numFmtId="0" fontId="4" fillId="4" borderId="5" xfId="0" applyNumberFormat="1" applyFont="1" applyFill="1" applyBorder="1" applyAlignment="1">
      <x:alignment wrapText="1"/>
    </x:xf>
    <x:xf numFmtId="0" fontId="4" fillId="4" borderId="6" xfId="0" applyNumberFormat="1" applyFont="1" applyFill="1" applyBorder="1" applyAlignment="1">
      <x:alignment wrapText="1"/>
    </x:xf>
    <x:xf numFmtId="0" fontId="4" fillId="4" borderId="7" xfId="0" applyNumberFormat="1" applyFont="1" applyFill="1" applyBorder="1" applyAlignment="1">
      <x:alignment wrapText="1"/>
    </x:xf>
    <x:xf numFmtId="0" fontId="4" fillId="4" borderId="8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4" fillId="4" borderId="9" xfId="0" applyNumberFormat="1" applyFont="1" applyFill="1" applyBorder="1" applyAlignment="1">
      <x:alignment wrapText="1"/>
    </x:xf>
    <x:xf numFmtId="0" fontId="4" fillId="4" borderId="10" xfId="0" applyNumberFormat="1" applyFont="1" applyFill="1" applyBorder="1" applyAlignment="1">
      <x:alignment wrapText="1"/>
    </x:xf>
    <x:xf numFmtId="0" fontId="4" fillId="4" borderId="11" xfId="0" applyNumberFormat="1" applyFont="1" applyFill="1" applyBorder="1" applyAlignment="1">
      <x:alignment wrapText="1"/>
    </x:xf>
    <x:xf numFmtId="0" fontId="4" fillId="4" borderId="12" xfId="0" applyNumberFormat="1" applyFont="1" applyFill="1" applyBorder="1" applyAlignment="1">
      <x:alignment wrapText="1"/>
    </x:xf>
    <x:xf numFmtId="0" fontId="4" fillId="4" borderId="5" xfId="0" applyNumberFormat="1" applyFont="1" applyFill="1" applyBorder="1" applyAlignment="1">
      <x:alignment vertical="center" wrapText="1"/>
    </x:xf>
    <x:xf numFmtId="0" fontId="4" fillId="4" borderId="6" xfId="0" applyNumberFormat="1" applyFont="1" applyFill="1" applyBorder="1" applyAlignment="1">
      <x:alignment vertical="center" wrapText="1"/>
    </x:xf>
    <x:xf numFmtId="0" fontId="4" fillId="4" borderId="7" xfId="0" applyNumberFormat="1" applyFont="1" applyFill="1" applyBorder="1" applyAlignment="1">
      <x:alignment vertical="center" wrapText="1"/>
    </x:xf>
    <x:xf numFmtId="0" fontId="4" fillId="4" borderId="8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9" xfId="0" applyNumberFormat="1" applyFont="1" applyFill="1" applyBorder="1" applyAlignment="1">
      <x:alignment vertical="center" wrapText="1"/>
    </x:xf>
    <x:xf numFmtId="0" fontId="4" fillId="4" borderId="10" xfId="0" applyNumberFormat="1" applyFont="1" applyFill="1" applyBorder="1" applyAlignment="1">
      <x:alignment vertical="center" wrapText="1"/>
    </x:xf>
    <x:xf numFmtId="0" fontId="4" fillId="4" borderId="11" xfId="0" applyNumberFormat="1" applyFont="1" applyFill="1" applyBorder="1" applyAlignment="1">
      <x:alignment vertical="center" wrapText="1"/>
    </x:xf>
    <x:xf numFmtId="0" fontId="4" fillId="4" borderId="12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9A5B00"/>
      </x:font>
      <x:fill>
        <x:patternFill patternType="solid">
          <x:bgColor rgb="FFFEF3C7"/>
        </x:patternFill>
      </x:fill>
    </x:dxf>
    <x:dxf>
      <x:font>
        <x:b/>
        <x:color rgb="FF047857"/>
      </x:font>
      <x:fill>
        <x:patternFill patternType="solid">
          <x:bgColor rgb="FFD1FAE5"/>
        </x:patternFill>
      </x:fill>
    </x:dxf>
    <x:dxf>
      <x:font>
        <x:b/>
        <x:color rgb="FF047857"/>
      </x:font>
      <x:fill>
        <x:patternFill patternType="solid">
          <x:bgColor rgb="FFD1FAE5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89c05d5a8347f0" /><Relationship Type="http://schemas.openxmlformats.org/officeDocument/2006/relationships/theme" Target="/xl/theme/theme1.xml" Id="R03d2fcbaf3214cba" /><Relationship Type="http://schemas.openxmlformats.org/officeDocument/2006/relationships/sharedStrings" Target="/xl/sharedStrings.xml" Id="R0f77a6955af44c6b" /><Relationship Type="http://schemas.openxmlformats.org/officeDocument/2006/relationships/worksheet" Target="/xl/worksheets/sheet1.xml" Id="R0fc53739cede4725" /><Relationship Type="http://schemas.openxmlformats.org/officeDocument/2006/relationships/worksheet" Target="/xl/worksheets/sheet2.xml" Id="Rfbb95ddec2ea41b8" /><Relationship Type="http://schemas.openxmlformats.org/officeDocument/2006/relationships/worksheet" Target="/xl/worksheets/sheet3.xml" Id="R8cc595a657964b40" /><Relationship Type="http://schemas.openxmlformats.org/officeDocument/2006/relationships/worksheet" Target="/xl/worksheets/sheet4.xml" Id="Re063becc2a064b10" /><Relationship Type="http://schemas.openxmlformats.org/officeDocument/2006/relationships/worksheet" Target="/xl/worksheets/sheet5.xml" Id="R5e32f13d89b44fc0" /><Relationship Type="http://schemas.openxmlformats.org/officeDocument/2006/relationships/worksheet" Target="/xl/worksheets/sheet6.xml" Id="R2603ab3179c3404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3ab5f59c83d4a1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642856f35e13416a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e37f2787ad864815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144855a2e1a044bd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da6eb39ef97447b2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6.png" Id="R5c2261c07dd444eb" /></Relationships>
</file>

<file path=xl/drawings/drawing1.xml><?xml version="1.0" encoding="utf-8"?>
<xdr:wsDr xmlns:xdr="http://schemas.openxmlformats.org/drawingml/2006/spreadsheetDrawing">
  <xdr:oneCellAnchor>
    <xdr:from>
      <xdr:col>5</xdr:col>
      <xdr:colOff>0</xdr:colOff>
      <xdr:row>0</xdr:row>
      <xdr:rowOff>0</xdr:rowOff>
    </xdr:from>
    <xdr:ext cx="1381125" cy="361950"/>
    <xdr:pic>
      <xdr:nvPicPr>
        <xdr:cNvPr id="1" name="ce3e1628-1859-49fe-bb1d-18729f06600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3ab5f59c83d4a1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20</xdr:col>
      <xdr:colOff>0</xdr:colOff>
      <xdr:row>0</xdr:row>
      <xdr:rowOff>0</xdr:rowOff>
    </xdr:from>
    <xdr:ext cx="1381125" cy="361950"/>
    <xdr:pic>
      <xdr:nvPicPr>
        <xdr:cNvPr id="1" name="3dae0426-c344-4350-90e9-137e48e017a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42856f35e13416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9</xdr:col>
      <xdr:colOff>0</xdr:colOff>
      <xdr:row>0</xdr:row>
      <xdr:rowOff>0</xdr:rowOff>
    </xdr:from>
    <xdr:ext cx="1381125" cy="361950"/>
    <xdr:pic>
      <xdr:nvPicPr>
        <xdr:cNvPr id="1" name="0d4ac44a-2eb5-4022-9bca-9ac26c919c2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37f2787ad86481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8</xdr:col>
      <xdr:colOff>0</xdr:colOff>
      <xdr:row>0</xdr:row>
      <xdr:rowOff>0</xdr:rowOff>
    </xdr:from>
    <xdr:ext cx="1381125" cy="361950"/>
    <xdr:pic>
      <xdr:nvPicPr>
        <xdr:cNvPr id="1" name="8e70e2df-0122-4eb8-8850-2b933a67e76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44855a2e1a044b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3</xdr:col>
      <xdr:colOff>0</xdr:colOff>
      <xdr:row>0</xdr:row>
      <xdr:rowOff>0</xdr:rowOff>
    </xdr:from>
    <xdr:ext cx="1381125" cy="361950"/>
    <xdr:pic>
      <xdr:nvPicPr>
        <xdr:cNvPr id="1" name="6be88b56-e642-4f51-b83a-8599c127143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a6eb39ef97447b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5</xdr:col>
      <xdr:colOff>0</xdr:colOff>
      <xdr:row>0</xdr:row>
      <xdr:rowOff>0</xdr:rowOff>
    </xdr:from>
    <xdr:ext cx="1381125" cy="361950"/>
    <xdr:pic>
      <xdr:nvPicPr>
        <xdr:cNvPr id="1" name="f5c5895a-7c8a-454a-a3da-82b232eef5c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c2261c07dd444e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f5f7097dac341d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5cfeef113f9446f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b9472a45983a409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095d8a5ba1f6453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16390a257a364ce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d517873b81e3457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19" hidden="0" customWidth="1"/>
    <x:col min="3" max="3" width="4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34" customHeight="1">
      <x:c r="A1" s="5" t="str">
        <x:v>AI導入ROIサマリー</x:v>
      </x:c>
      <x:c r="B1" s="5" t="str">
        <x:v>AI導入ROIサマリー</x:v>
      </x:c>
      <x:c r="C1" s="5" t="str">
        <x:v>AI導入ROIサマリー</x:v>
      </x:c>
      <x:c r="D1" s="5" t="str">
        <x:v>AI導入ROIサマリー</x:v>
      </x:c>
      <x:c r="E1" s="5" t="str">
        <x:v>AI導入ROIサマリー</x:v>
      </x:c>
      <x:c r="F1" s="5" t="str">
        <x:v>AI導入ROIサマリー</x:v>
      </x:c>
      <x:c r="G1" s="5" t="str">
        <x:v>AI導入ROIサマリー</x:v>
      </x:c>
      <x:c r="H1" s="5" t="str">
        <x:v>AI導入ROIサマリー</x:v>
      </x:c>
    </x:row>
    <x:row r="2" ht="35" customHeight="1">
      <x:c r="A2" s="9" t="str">
        <x:v>一業務ずつ、自社の実測値で費用対効果と回収期間を確認します。</x:v>
      </x:c>
      <x:c r="B2" s="9" t="str">
        <x:v>一業務ずつ、自社の実測値で費用対効果と回収期間を確認します。</x:v>
      </x:c>
      <x:c r="C2" s="9" t="str">
        <x:v>一業務ずつ、自社の実測値で費用対効果と回収期間を確認します。</x:v>
      </x:c>
      <x:c r="D2" s="9" t="str">
        <x:v>一業務ずつ、自社の実測値で費用対効果と回収期間を確認します。</x:v>
      </x:c>
      <x:c r="E2" s="9" t="str">
        <x:v>一業務ずつ、自社の実測値で費用対効果と回収期間を確認します。</x:v>
      </x:c>
      <x:c r="F2" s="9" t="str">
        <x:v>一業務ずつ、自社の実測値で費用対効果と回収期間を確認します。</x:v>
      </x:c>
      <x:c r="G2" s="9" t="str">
        <x:v>一業務ずつ、自社の実測値で費用対効果と回収期間を確認します。</x:v>
      </x:c>
      <x:c r="H2" s="9" t="str">
        <x:v>一業務ずつ、自社の実測値で費用対効果と回収期間を確認します。</x:v>
      </x:c>
    </x:row>
    <x:row r="3">
      <x:c r="A3" s="1"/>
      <x:c r="B3" s="1"/>
      <x:c r="C3" s="1"/>
      <x:c r="D3" s="1"/>
      <x:c r="E3" s="1"/>
      <x:c r="F3" s="1"/>
      <x:c r="G3" s="1"/>
      <x:c r="H3" s="1"/>
    </x:row>
    <x:row r="4" ht="31" customHeight="1">
      <x:c r="A4" s="18" t="str">
        <x:v>削減時間や金額は成果保証ではありません。精度、確認負荷、情報管理、現場定着もあわせて判断してください。</x:v>
      </x:c>
      <x:c r="B4" s="19" t="str">
        <x:v>削減時間や金額は成果保証ではありません。精度、確認負荷、情報管理、現場定着もあわせて判断してください。</x:v>
      </x:c>
      <x:c r="C4" s="19" t="str">
        <x:v>削減時間や金額は成果保証ではありません。精度、確認負荷、情報管理、現場定着もあわせて判断してください。</x:v>
      </x:c>
      <x:c r="D4" s="19" t="str">
        <x:v>削減時間や金額は成果保証ではありません。精度、確認負荷、情報管理、現場定着もあわせて判断してください。</x:v>
      </x:c>
      <x:c r="E4" s="19" t="str">
        <x:v>削減時間や金額は成果保証ではありません。精度、確認負荷、情報管理、現場定着もあわせて判断してください。</x:v>
      </x:c>
      <x:c r="F4" s="19" t="str">
        <x:v>削減時間や金額は成果保証ではありません。精度、確認負荷、情報管理、現場定着もあわせて判断してください。</x:v>
      </x:c>
      <x:c r="G4" s="19" t="str">
        <x:v>削減時間や金額は成果保証ではありません。精度、確認負荷、情報管理、現場定着もあわせて判断してください。</x:v>
      </x:c>
      <x:c r="H4" s="20" t="str">
        <x:v>削減時間や金額は成果保証ではありません。精度、確認負荷、情報管理、現場定着もあわせて判断してください。</x:v>
      </x:c>
    </x:row>
    <x:row r="5">
      <x:c r="A5" s="1"/>
      <x:c r="B5" s="1"/>
      <x:c r="C5" s="1"/>
      <x:c r="D5" s="1"/>
      <x:c r="E5" s="1"/>
      <x:c r="F5" s="1"/>
      <x:c r="G5" s="1"/>
      <x:c r="H5" s="1"/>
    </x:row>
    <x:row r="6" ht="32" customHeight="1">
      <x:c r="A6" s="25" t="str">
        <x:v>指標</x:v>
      </x:c>
      <x:c r="B6" s="25" t="str">
        <x:v>試算結果</x:v>
      </x:c>
      <x:c r="C6" s="1"/>
      <x:c r="D6" s="44" t="str">
        <x:v>判断するときに同時に見ること</x:v>
      </x:c>
      <x:c r="E6" s="44"/>
      <x:c r="F6" s="44"/>
      <x:c r="G6" s="44"/>
      <x:c r="H6" s="44"/>
    </x:row>
    <x:row r="7">
      <x:c r="A7" s="39" t="str">
        <x:v>対象業務数</x:v>
      </x:c>
      <x:c r="B7" s="38" t="n">
        <x:f>COUNTA('業務別入力'!$A$7:$A$46)</x:f>
        <x:v>4</x:v>
      </x:c>
      <x:c r="C7" s="1"/>
      <x:c r="D7" s="64" t="str">
        <x:v>・AIの出力を誰が確認するか
・専門用語、数字、担当、期限を戻って確かめられるか
・入力データをどこまで渡してよいか
・エラーや停止時に元の手順へ戻れるか
・現場担当と事務担当の双方が続けられるか</x:v>
      </x:c>
      <x:c r="E7" s="65"/>
      <x:c r="F7" s="65"/>
      <x:c r="G7" s="65"/>
      <x:c r="H7" s="66"/>
    </x:row>
    <x:row r="8">
      <x:c r="A8" s="39" t="str">
        <x:v>月間削減時間</x:v>
      </x:c>
      <x:c r="B8" s="40" t="n">
        <x:f>SUM('業務別入力'!$K$7:$K$46)</x:f>
        <x:v>7.033333333333333</x:v>
      </x:c>
      <x:c r="C8" s="1"/>
      <x:c r="D8" s="67"/>
      <x:c r="E8" s="68"/>
      <x:c r="F8" s="68"/>
      <x:c r="G8" s="68"/>
      <x:c r="H8" s="69"/>
    </x:row>
    <x:row r="9">
      <x:c r="A9" s="39" t="str">
        <x:v>期間効果</x:v>
      </x:c>
      <x:c r="B9" s="41" t="n">
        <x:f>SUM('業務別入力'!$R$7:$R$46)</x:f>
        <x:v>246000</x:v>
      </x:c>
      <x:c r="C9" s="1"/>
      <x:c r="D9" s="67"/>
      <x:c r="E9" s="68"/>
      <x:c r="F9" s="68"/>
      <x:c r="G9" s="68"/>
      <x:c r="H9" s="69"/>
    </x:row>
    <x:row r="10">
      <x:c r="A10" s="39" t="str">
        <x:v>期間コスト</x:v>
      </x:c>
      <x:c r="B10" s="41" t="n">
        <x:f>SUM('業務別入力'!$S$7:$S$46)</x:f>
        <x:v>618400</x:v>
      </x:c>
      <x:c r="C10" s="1"/>
      <x:c r="D10" s="67"/>
      <x:c r="E10" s="68"/>
      <x:c r="F10" s="68"/>
      <x:c r="G10" s="68"/>
      <x:c r="H10" s="69"/>
    </x:row>
    <x:row r="11">
      <x:c r="A11" s="39" t="str">
        <x:v>差引評価額</x:v>
      </x:c>
      <x:c r="B11" s="41" t="n">
        <x:f>SUM('業務別入力'!$T$7:$T$46)</x:f>
        <x:v>-372400</x:v>
      </x:c>
      <x:c r="C11" s="1"/>
      <x:c r="D11" s="67"/>
      <x:c r="E11" s="68"/>
      <x:c r="F11" s="68"/>
      <x:c r="G11" s="68"/>
      <x:c r="H11" s="69"/>
    </x:row>
    <x:row r="12">
      <x:c r="A12" s="39" t="str">
        <x:v>全体ROI</x:v>
      </x:c>
      <x:c r="B12" s="42" t="n">
        <x:f>IF(B10&lt;=0,"",B11/B10)</x:f>
        <x:v>-0.6021992238033635</x:v>
      </x:c>
      <x:c r="C12" s="1"/>
      <x:c r="D12" s="67"/>
      <x:c r="E12" s="68"/>
      <x:c r="F12" s="68"/>
      <x:c r="G12" s="68"/>
      <x:c r="H12" s="69"/>
    </x:row>
    <x:row r="13">
      <x:c r="A13" s="1"/>
      <x:c r="B13" s="1"/>
      <x:c r="C13" s="1"/>
      <x:c r="D13" s="70"/>
      <x:c r="E13" s="71"/>
      <x:c r="F13" s="71"/>
      <x:c r="G13" s="71"/>
      <x:c r="H13" s="72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  <x:row r="23">
      <x:c r="A23" s="1"/>
      <x:c r="B23" s="1"/>
      <x:c r="C23" s="1"/>
      <x:c r="D23" s="1"/>
      <x:c r="E23" s="1"/>
      <x:c r="F23" s="1"/>
      <x:c r="G23" s="1"/>
      <x:c r="H23" s="1"/>
    </x:row>
    <x:row r="24">
      <x:c r="A24" s="1"/>
      <x:c r="B24" s="1"/>
      <x:c r="C24" s="1"/>
      <x:c r="D24" s="1"/>
      <x:c r="E24" s="1"/>
      <x:c r="F24" s="1"/>
      <x:c r="G24" s="1"/>
      <x:c r="H24" s="1"/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>
      <x:c r="A26" s="1"/>
      <x:c r="B26" s="1"/>
      <x:c r="C26" s="1"/>
      <x:c r="D26" s="1"/>
      <x:c r="E26" s="1"/>
      <x:c r="F26" s="1"/>
      <x:c r="G26" s="1"/>
      <x:c r="H26" s="1"/>
    </x:row>
    <x:row r="27">
      <x:c r="A27" s="1"/>
      <x:c r="B27" s="1"/>
      <x:c r="C27" s="1"/>
      <x:c r="D27" s="1"/>
      <x:c r="E27" s="1"/>
      <x:c r="F27" s="1"/>
      <x:c r="G27" s="1"/>
      <x:c r="H27" s="1"/>
    </x:row>
    <x:row r="28">
      <x:c r="A28" s="1"/>
      <x:c r="B28" s="1"/>
      <x:c r="C28" s="1"/>
      <x:c r="D28" s="1"/>
      <x:c r="E28" s="1"/>
      <x:c r="F28" s="1"/>
      <x:c r="G28" s="1"/>
      <x:c r="H28" s="1"/>
    </x:row>
    <x:row r="29">
      <x:c r="A29" s="1"/>
      <x:c r="B29" s="1"/>
      <x:c r="C29" s="1"/>
      <x:c r="D29" s="1"/>
      <x:c r="E29" s="1"/>
      <x:c r="F29" s="1"/>
      <x:c r="G29" s="1"/>
      <x:c r="H29" s="1"/>
    </x:row>
    <x:row r="30">
      <x:c r="A30" s="1"/>
      <x:c r="B30" s="1"/>
      <x:c r="C30" s="1"/>
      <x:c r="D30" s="1"/>
      <x:c r="E30" s="1"/>
      <x:c r="F30" s="1"/>
      <x:c r="G30" s="1"/>
      <x:c r="H30" s="1"/>
    </x:row>
    <x:row r="31">
      <x:c r="A31" s="1"/>
      <x:c r="B31" s="1"/>
      <x:c r="C31" s="1"/>
      <x:c r="D31" s="1"/>
      <x:c r="E31" s="1"/>
      <x:c r="F31" s="1"/>
      <x:c r="G31" s="1"/>
      <x:c r="H31" s="1"/>
    </x:row>
    <x:row r="32">
      <x:c r="A32" s="1"/>
      <x:c r="B32" s="1"/>
      <x:c r="C32" s="1"/>
      <x:c r="D32" s="1"/>
      <x:c r="E32" s="1"/>
      <x:c r="F32" s="1"/>
      <x:c r="G32" s="1"/>
      <x:c r="H32" s="1"/>
    </x:row>
    <x:row r="33">
      <x:c r="A33" s="1"/>
      <x:c r="B33" s="1"/>
      <x:c r="C33" s="1"/>
      <x:c r="D33" s="1"/>
      <x:c r="E33" s="1"/>
      <x:c r="F33" s="1"/>
      <x:c r="G33" s="1"/>
      <x:c r="H33" s="1"/>
    </x:row>
    <x:row r="34">
      <x:c r="A34" s="1"/>
      <x:c r="B34" s="1"/>
      <x:c r="C34" s="1"/>
      <x:c r="D34" s="1"/>
      <x:c r="E34" s="1"/>
      <x:c r="F34" s="1"/>
      <x:c r="G34" s="1"/>
      <x:c r="H34" s="1"/>
    </x:row>
  </x:sheetData>
  <x:mergeCells>
    <x:mergeCell ref="A1:H1"/>
    <x:mergeCell ref="A2:H2"/>
    <x:mergeCell ref="A4:H4"/>
    <x:mergeCell ref="D6:H6"/>
    <x:mergeCell ref="D7:H13"/>
  </x:mergeCells>
  <x:pageMargins left="0.7" right="0.7" top="0.75" bottom="0.75" header="0.3" footer="0.3"/>
  <x:drawing xmlns:r="http://schemas.openxmlformats.org/officeDocument/2006/relationships" r:id="R8f5f7097dac341d9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27" hidden="0" customWidth="1"/>
    <x:col min="3" max="3" width="11" hidden="0" customWidth="1"/>
    <x:col min="4" max="4" width="14" hidden="0" customWidth="1"/>
    <x:col min="5" max="5" width="17" hidden="0" customWidth="1"/>
    <x:col min="6" max="6" width="16" hidden="0" customWidth="1"/>
    <x:col min="7" max="7" width="14" hidden="0" customWidth="1"/>
    <x:col min="8" max="8" width="13" hidden="0" customWidth="1"/>
    <x:col min="9" max="9" width="18" hidden="0" customWidth="1"/>
    <x:col min="10" max="10" width="17" hidden="0" customWidth="1"/>
    <x:col min="11" max="11" width="18" hidden="0" customWidth="1"/>
    <x:col min="12" max="12" width="13" hidden="0" customWidth="1"/>
    <x:col min="13" max="13" width="17" hidden="0" customWidth="1"/>
    <x:col min="14" max="14" width="13" hidden="0" customWidth="1"/>
    <x:col min="15" max="15" width="14" hidden="0" customWidth="1"/>
    <x:col min="16" max="16" width="16" hidden="0" customWidth="1"/>
    <x:col min="17" max="17" width="12" hidden="0" customWidth="1"/>
    <x:col min="18" max="18" width="16" hidden="0" customWidth="1"/>
    <x:col min="19" max="19" width="16" hidden="0" customWidth="1"/>
    <x:col min="20" max="20" width="16" hidden="0" customWidth="1"/>
    <x:col min="21" max="21" width="12" hidden="0" customWidth="1"/>
    <x:col min="22" max="22" width="14" hidden="0" customWidth="1"/>
    <x:col min="23" max="23" width="14" hidden="0" customWidth="1"/>
  </x:cols>
  <x:sheetData>
    <x:row r="1" ht="34" customHeight="1">
      <x:c r="A1" s="5" t="str">
        <x:v>建設業のAI導入ROI：業務別入力</x:v>
      </x:c>
      <x:c r="B1" s="5" t="str">
        <x:v>建設業のAI導入ROI：業務別入力</x:v>
      </x:c>
      <x:c r="C1" s="5" t="str">
        <x:v>建設業のAI導入ROI：業務別入力</x:v>
      </x:c>
      <x:c r="D1" s="5" t="str">
        <x:v>建設業のAI導入ROI：業務別入力</x:v>
      </x:c>
      <x:c r="E1" s="5" t="str">
        <x:v>建設業のAI導入ROI：業務別入力</x:v>
      </x:c>
      <x:c r="F1" s="5" t="str">
        <x:v>建設業のAI導入ROI：業務別入力</x:v>
      </x:c>
      <x:c r="G1" s="5" t="str">
        <x:v>建設業のAI導入ROI：業務別入力</x:v>
      </x:c>
      <x:c r="H1" s="5" t="str">
        <x:v>建設業のAI導入ROI：業務別入力</x:v>
      </x:c>
      <x:c r="I1" s="5" t="str">
        <x:v>建設業のAI導入ROI：業務別入力</x:v>
      </x:c>
      <x:c r="J1" s="5" t="str">
        <x:v>建設業のAI導入ROI：業務別入力</x:v>
      </x:c>
      <x:c r="K1" s="5" t="str">
        <x:v>建設業のAI導入ROI：業務別入力</x:v>
      </x:c>
      <x:c r="L1" s="5" t="str">
        <x:v>建設業のAI導入ROI：業務別入力</x:v>
      </x:c>
      <x:c r="M1" s="5" t="str">
        <x:v>建設業のAI導入ROI：業務別入力</x:v>
      </x:c>
      <x:c r="N1" s="5" t="str">
        <x:v>建設業のAI導入ROI：業務別入力</x:v>
      </x:c>
      <x:c r="O1" s="5" t="str">
        <x:v>建設業のAI導入ROI：業務別入力</x:v>
      </x:c>
      <x:c r="P1" s="5" t="str">
        <x:v>建設業のAI導入ROI：業務別入力</x:v>
      </x:c>
      <x:c r="Q1" s="5" t="str">
        <x:v>建設業のAI導入ROI：業務別入力</x:v>
      </x:c>
      <x:c r="R1" s="5" t="str">
        <x:v>建設業のAI導入ROI：業務別入力</x:v>
      </x:c>
      <x:c r="S1" s="5" t="str">
        <x:v>建設業のAI導入ROI：業務別入力</x:v>
      </x:c>
      <x:c r="T1" s="5" t="str">
        <x:v>建設業のAI導入ROI：業務別入力</x:v>
      </x:c>
      <x:c r="U1" s="5" t="str">
        <x:v>建設業のAI導入ROI：業務別入力</x:v>
      </x:c>
      <x:c r="V1" s="5" t="str">
        <x:v>建設業のAI導入ROI：業務別入力</x:v>
      </x:c>
      <x:c r="W1" s="5" t="str">
        <x:v>建設業のAI導入ROI：業務別入力</x:v>
      </x:c>
    </x:row>
    <x:row r="2" ht="35" customHeight="1">
      <x:c r="A2" s="9" t="str">
        <x:v>対象件数、利用可能率、準備・確認・手戻り、教育時間、月額費用を同じ行で比較します。</x:v>
      </x:c>
      <x:c r="B2" s="9" t="str">
        <x:v>対象件数、利用可能率、準備・確認・手戻り、教育時間、月額費用を同じ行で比較します。</x:v>
      </x:c>
      <x:c r="C2" s="9" t="str">
        <x:v>対象件数、利用可能率、準備・確認・手戻り、教育時間、月額費用を同じ行で比較します。</x:v>
      </x:c>
      <x:c r="D2" s="9" t="str">
        <x:v>対象件数、利用可能率、準備・確認・手戻り、教育時間、月額費用を同じ行で比較します。</x:v>
      </x:c>
      <x:c r="E2" s="9" t="str">
        <x:v>対象件数、利用可能率、準備・確認・手戻り、教育時間、月額費用を同じ行で比較します。</x:v>
      </x:c>
      <x:c r="F2" s="9" t="str">
        <x:v>対象件数、利用可能率、準備・確認・手戻り、教育時間、月額費用を同じ行で比較します。</x:v>
      </x:c>
      <x:c r="G2" s="9" t="str">
        <x:v>対象件数、利用可能率、準備・確認・手戻り、教育時間、月額費用を同じ行で比較します。</x:v>
      </x:c>
      <x:c r="H2" s="9" t="str">
        <x:v>対象件数、利用可能率、準備・確認・手戻り、教育時間、月額費用を同じ行で比較します。</x:v>
      </x:c>
      <x:c r="I2" s="9" t="str">
        <x:v>対象件数、利用可能率、準備・確認・手戻り、教育時間、月額費用を同じ行で比較します。</x:v>
      </x:c>
      <x:c r="J2" s="9" t="str">
        <x:v>対象件数、利用可能率、準備・確認・手戻り、教育時間、月額費用を同じ行で比較します。</x:v>
      </x:c>
      <x:c r="K2" s="9" t="str">
        <x:v>対象件数、利用可能率、準備・確認・手戻り、教育時間、月額費用を同じ行で比較します。</x:v>
      </x:c>
      <x:c r="L2" s="9" t="str">
        <x:v>対象件数、利用可能率、準備・確認・手戻り、教育時間、月額費用を同じ行で比較します。</x:v>
      </x:c>
      <x:c r="M2" s="9" t="str">
        <x:v>対象件数、利用可能率、準備・確認・手戻り、教育時間、月額費用を同じ行で比較します。</x:v>
      </x:c>
      <x:c r="N2" s="9" t="str">
        <x:v>対象件数、利用可能率、準備・確認・手戻り、教育時間、月額費用を同じ行で比較します。</x:v>
      </x:c>
      <x:c r="O2" s="9" t="str">
        <x:v>対象件数、利用可能率、準備・確認・手戻り、教育時間、月額費用を同じ行で比較します。</x:v>
      </x:c>
      <x:c r="P2" s="9" t="str">
        <x:v>対象件数、利用可能率、準備・確認・手戻り、教育時間、月額費用を同じ行で比較します。</x:v>
      </x:c>
      <x:c r="Q2" s="9" t="str">
        <x:v>対象件数、利用可能率、準備・確認・手戻り、教育時間、月額費用を同じ行で比較します。</x:v>
      </x:c>
      <x:c r="R2" s="9" t="str">
        <x:v>対象件数、利用可能率、準備・確認・手戻り、教育時間、月額費用を同じ行で比較します。</x:v>
      </x:c>
      <x:c r="S2" s="9" t="str">
        <x:v>対象件数、利用可能率、準備・確認・手戻り、教育時間、月額費用を同じ行で比較します。</x:v>
      </x:c>
      <x:c r="T2" s="9" t="str">
        <x:v>対象件数、利用可能率、準備・確認・手戻り、教育時間、月額費用を同じ行で比較します。</x:v>
      </x:c>
      <x:c r="U2" s="9" t="str">
        <x:v>対象件数、利用可能率、準備・確認・手戻り、教育時間、月額費用を同じ行で比較します。</x:v>
      </x:c>
      <x:c r="V2" s="9" t="str">
        <x:v>対象件数、利用可能率、準備・確認・手戻り、教育時間、月額費用を同じ行で比較します。</x:v>
      </x:c>
      <x:c r="W2" s="9" t="str">
        <x:v>対象件数、利用可能率、準備・確認・手戻り、教育時間、月額費用を同じ行で比較します。</x:v>
      </x:c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31" customHeight="1">
      <x:c r="A4" s="18" t="str">
        <x:v>サンプル値は架空です。自社で同じ業務を数回測定し、平均ではなく実測値へ置き換えてください。</x:v>
      </x:c>
      <x:c r="B4" s="19" t="str">
        <x:v>サンプル値は架空です。自社で同じ業務を数回測定し、平均ではなく実測値へ置き換えてください。</x:v>
      </x:c>
      <x:c r="C4" s="19" t="str">
        <x:v>サンプル値は架空です。自社で同じ業務を数回測定し、平均ではなく実測値へ置き換えてください。</x:v>
      </x:c>
      <x:c r="D4" s="19" t="str">
        <x:v>サンプル値は架空です。自社で同じ業務を数回測定し、平均ではなく実測値へ置き換えてください。</x:v>
      </x:c>
      <x:c r="E4" s="19" t="str">
        <x:v>サンプル値は架空です。自社で同じ業務を数回測定し、平均ではなく実測値へ置き換えてください。</x:v>
      </x:c>
      <x:c r="F4" s="19" t="str">
        <x:v>サンプル値は架空です。自社で同じ業務を数回測定し、平均ではなく実測値へ置き換えてください。</x:v>
      </x:c>
      <x:c r="G4" s="19" t="str">
        <x:v>サンプル値は架空です。自社で同じ業務を数回測定し、平均ではなく実測値へ置き換えてください。</x:v>
      </x:c>
      <x:c r="H4" s="19" t="str">
        <x:v>サンプル値は架空です。自社で同じ業務を数回測定し、平均ではなく実測値へ置き換えてください。</x:v>
      </x:c>
      <x:c r="I4" s="19" t="str">
        <x:v>サンプル値は架空です。自社で同じ業務を数回測定し、平均ではなく実測値へ置き換えてください。</x:v>
      </x:c>
      <x:c r="J4" s="19" t="str">
        <x:v>サンプル値は架空です。自社で同じ業務を数回測定し、平均ではなく実測値へ置き換えてください。</x:v>
      </x:c>
      <x:c r="K4" s="19" t="str">
        <x:v>サンプル値は架空です。自社で同じ業務を数回測定し、平均ではなく実測値へ置き換えてください。</x:v>
      </x:c>
      <x:c r="L4" s="19" t="str">
        <x:v>サンプル値は架空です。自社で同じ業務を数回測定し、平均ではなく実測値へ置き換えてください。</x:v>
      </x:c>
      <x:c r="M4" s="19" t="str">
        <x:v>サンプル値は架空です。自社で同じ業務を数回測定し、平均ではなく実測値へ置き換えてください。</x:v>
      </x:c>
      <x:c r="N4" s="19" t="str">
        <x:v>サンプル値は架空です。自社で同じ業務を数回測定し、平均ではなく実測値へ置き換えてください。</x:v>
      </x:c>
      <x:c r="O4" s="19" t="str">
        <x:v>サンプル値は架空です。自社で同じ業務を数回測定し、平均ではなく実測値へ置き換えてください。</x:v>
      </x:c>
      <x:c r="P4" s="19" t="str">
        <x:v>サンプル値は架空です。自社で同じ業務を数回測定し、平均ではなく実測値へ置き換えてください。</x:v>
      </x:c>
      <x:c r="Q4" s="19" t="str">
        <x:v>サンプル値は架空です。自社で同じ業務を数回測定し、平均ではなく実測値へ置き換えてください。</x:v>
      </x:c>
      <x:c r="R4" s="19" t="str">
        <x:v>サンプル値は架空です。自社で同じ業務を数回測定し、平均ではなく実測値へ置き換えてください。</x:v>
      </x:c>
      <x:c r="S4" s="19" t="str">
        <x:v>サンプル値は架空です。自社で同じ業務を数回測定し、平均ではなく実測値へ置き換えてください。</x:v>
      </x:c>
      <x:c r="T4" s="19" t="str">
        <x:v>サンプル値は架空です。自社で同じ業務を数回測定し、平均ではなく実測値へ置き換えてください。</x:v>
      </x:c>
      <x:c r="U4" s="19" t="str">
        <x:v>サンプル値は架空です。自社で同じ業務を数回測定し、平均ではなく実測値へ置き換えてください。</x:v>
      </x:c>
      <x:c r="V4" s="19" t="str">
        <x:v>サンプル値は架空です。自社で同じ業務を数回測定し、平均ではなく実測値へ置き換えてください。</x:v>
      </x:c>
      <x:c r="W4" s="20" t="str">
        <x:v>サンプル値は架空です。自社で同じ業務を数回測定し、平均ではなく実測値へ置き換えてください。</x:v>
      </x:c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32" customHeight="1">
      <x:c r="A6" s="25" t="str">
        <x:v>業務ID</x:v>
      </x:c>
      <x:c r="B6" s="25" t="str">
        <x:v>対象業務</x:v>
      </x:c>
      <x:c r="C6" s="25" t="str">
        <x:v>月間件数</x:v>
      </x:c>
      <x:c r="D6" s="25" t="str">
        <x:v>AIを使える割合</x:v>
      </x:c>
      <x:c r="E6" s="25" t="str">
        <x:v>現状総時間/件（分）</x:v>
      </x:c>
      <x:c r="F6" s="25" t="str">
        <x:v>AI準備・実行（分）</x:v>
      </x:c>
      <x:c r="G6" s="25" t="str">
        <x:v>人の確認（分）</x:v>
      </x:c>
      <x:c r="H6" s="25" t="str">
        <x:v>手戻り（分）</x:v>
      </x:c>
      <x:c r="I6" s="25" t="str">
        <x:v>AI利用後総時間（自動）</x:v>
      </x:c>
      <x:c r="J6" s="25" t="str">
        <x:v>削減時間/件（自動）</x:v>
      </x:c>
      <x:c r="K6" s="25" t="str">
        <x:v>月間削減時間（自動）</x:v>
      </x:c>
      <x:c r="L6" s="25" t="str">
        <x:v>社内時給</x:v>
      </x:c>
      <x:c r="M6" s="25" t="str">
        <x:v>月間時間効果（自動）</x:v>
      </x:c>
      <x:c r="N6" s="25" t="str">
        <x:v>月額費用</x:v>
      </x:c>
      <x:c r="O6" s="25" t="str">
        <x:v>初期準備費</x:v>
      </x:c>
      <x:c r="P6" s="25" t="str">
        <x:v>準備・教育時間</x:v>
      </x:c>
      <x:c r="Q6" s="25" t="str">
        <x:v>評価月数</x:v>
      </x:c>
      <x:c r="R6" s="25" t="str">
        <x:v>期間効果（自動）</x:v>
      </x:c>
      <x:c r="S6" s="25" t="str">
        <x:v>期間コスト（自動）</x:v>
      </x:c>
      <x:c r="T6" s="25" t="str">
        <x:v>差引評価額（自動）</x:v>
      </x:c>
      <x:c r="U6" s="25" t="str">
        <x:v>ROI（自動）</x:v>
      </x:c>
      <x:c r="V6" s="25" t="str">
        <x:v>回収月数（自動）</x:v>
      </x:c>
      <x:c r="W6" s="25" t="str">
        <x:v>判定（自動）</x:v>
      </x:c>
    </x:row>
    <x:row r="7">
      <x:c r="A7" s="29" t="str">
        <x:v>AI-001</x:v>
      </x:c>
      <x:c r="B7" s="29" t="str">
        <x:v>打合せ議事録の下書き（架空）</x:v>
      </x:c>
      <x:c r="C7" s="29" t="n">
        <x:v>20</x:v>
      </x:c>
      <x:c r="D7" s="31" t="n">
        <x:v>0.7</x:v>
      </x:c>
      <x:c r="E7" s="29" t="n">
        <x:v>60</x:v>
      </x:c>
      <x:c r="F7" s="29" t="n">
        <x:v>8</x:v>
      </x:c>
      <x:c r="G7" s="29" t="n">
        <x:v>22</x:v>
      </x:c>
      <x:c r="H7" s="29" t="n">
        <x:v>5</x:v>
      </x:c>
      <x:c r="I7" s="30" t="n">
        <x:f>IF(A7="","",SUM(F7:H7))</x:f>
        <x:v>35</x:v>
      </x:c>
      <x:c r="J7" s="30" t="n">
        <x:f>IF(A7="","",MAX(0,E7-I7))</x:f>
        <x:v>25</x:v>
      </x:c>
      <x:c r="K7" s="32" t="n">
        <x:f>IF(A7="","",C7*D7*J7/60)</x:f>
        <x:v>5.833333333333333</x:v>
      </x:c>
      <x:c r="L7" s="33" t="n">
        <x:v>3000</x:v>
      </x:c>
      <x:c r="M7" s="34" t="n">
        <x:f>IF(A7="","",K7*L7)</x:f>
        <x:v>17500</x:v>
      </x:c>
      <x:c r="N7" s="33" t="n">
        <x:v>10000</x:v>
      </x:c>
      <x:c r="O7" s="33" t="n">
        <x:v>30000</x:v>
      </x:c>
      <x:c r="P7" s="29" t="n">
        <x:v>10</x:v>
      </x:c>
      <x:c r="Q7" s="29" t="n">
        <x:v>12</x:v>
      </x:c>
      <x:c r="R7" s="34" t="n">
        <x:f>IF(A7="","",M7*Q7)</x:f>
        <x:v>210000</x:v>
      </x:c>
      <x:c r="S7" s="34" t="n">
        <x:f>IF(A7="","",O7+P7*L7+N7*Q7)</x:f>
        <x:v>180000</x:v>
      </x:c>
      <x:c r="T7" s="34" t="n">
        <x:f>IF(A7="","",R7-S7)</x:f>
        <x:v>30000</x:v>
      </x:c>
      <x:c r="U7" s="35" t="n">
        <x:f>IF(OR(A7="",S7&lt;=0),"",T7/S7)</x:f>
        <x:v>0.16666666666666666</x:v>
      </x:c>
      <x:c r="V7" s="32" t="n">
        <x:f>IF(A7="","",IF(M7-N7&lt;=0,"",(O7+P7*L7)/(M7-N7)))</x:f>
        <x:v>8</x:v>
      </x:c>
      <x:c r="W7" s="30" t="str">
        <x:f>IF(A7="","",IF(T7&gt;0,"検証継続","条件見直し"))</x:f>
        <x:v>検証継続</x:v>
      </x:c>
    </x:row>
    <x:row r="8">
      <x:c r="A8" s="29" t="str">
        <x:v>AI-002</x:v>
      </x:c>
      <x:c r="B8" s="29" t="str">
        <x:v>見積依頼の項目整理（架空）</x:v>
      </x:c>
      <x:c r="C8" s="29" t="n">
        <x:v>20</x:v>
      </x:c>
      <x:c r="D8" s="31" t="n">
        <x:v>0.6</x:v>
      </x:c>
      <x:c r="E8" s="29" t="n">
        <x:v>25</x:v>
      </x:c>
      <x:c r="F8" s="29" t="n">
        <x:v>6</x:v>
      </x:c>
      <x:c r="G8" s="29" t="n">
        <x:v>10</x:v>
      </x:c>
      <x:c r="H8" s="29" t="n">
        <x:v>3</x:v>
      </x:c>
      <x:c r="I8" s="30" t="n">
        <x:f>IF(A8="","",SUM(F8:H8))</x:f>
        <x:v>19</x:v>
      </x:c>
      <x:c r="J8" s="30" t="n">
        <x:f>IF(A8="","",MAX(0,E8-I8))</x:f>
        <x:v>6</x:v>
      </x:c>
      <x:c r="K8" s="32" t="n">
        <x:f>IF(A8="","",C8*D8*J8/60)</x:f>
        <x:v>1.2</x:v>
      </x:c>
      <x:c r="L8" s="33" t="n">
        <x:v>2500</x:v>
      </x:c>
      <x:c r="M8" s="34" t="n">
        <x:f>IF(A8="","",K8*L8)</x:f>
        <x:v>3000</x:v>
      </x:c>
      <x:c r="N8" s="33" t="n">
        <x:v>8000</x:v>
      </x:c>
      <x:c r="O8" s="33" t="n">
        <x:v>45000</x:v>
      </x:c>
      <x:c r="P8" s="29" t="n">
        <x:v>12</x:v>
      </x:c>
      <x:c r="Q8" s="29" t="n">
        <x:v>12</x:v>
      </x:c>
      <x:c r="R8" s="34" t="n">
        <x:f>IF(A8="","",M8*Q8)</x:f>
        <x:v>36000</x:v>
      </x:c>
      <x:c r="S8" s="34" t="n">
        <x:f>IF(A8="","",O8+P8*L8+N8*Q8)</x:f>
        <x:v>171000</x:v>
      </x:c>
      <x:c r="T8" s="34" t="n">
        <x:f>IF(A8="","",R8-S8)</x:f>
        <x:v>-135000</x:v>
      </x:c>
      <x:c r="U8" s="35" t="n">
        <x:f>IF(OR(A8="",S8&lt;=0),"",T8/S8)</x:f>
        <x:v>-0.7894736842105263</x:v>
      </x:c>
      <x:c r="V8" s="32" t="str">
        <x:f>IF(A8="","",IF(M8-N8&lt;=0,"",(O8+P8*L8)/(M8-N8)))</x:f>
      </x:c>
      <x:c r="W8" s="30" t="str">
        <x:f>IF(A8="","",IF(T8&gt;0,"検証継続","条件見直し"))</x:f>
        <x:v>条件見直し</x:v>
      </x:c>
    </x:row>
    <x:row r="9">
      <x:c r="A9" s="29" t="str">
        <x:v>AI-003</x:v>
      </x:c>
      <x:c r="B9" s="29" t="str">
        <x:v>請求書の転記候補（架空）</x:v>
      </x:c>
      <x:c r="C9" s="29" t="n">
        <x:v>30</x:v>
      </x:c>
      <x:c r="D9" s="31" t="n">
        <x:v>0.5</x:v>
      </x:c>
      <x:c r="E9" s="29" t="n">
        <x:v>12</x:v>
      </x:c>
      <x:c r="F9" s="29" t="n">
        <x:v>4</x:v>
      </x:c>
      <x:c r="G9" s="29" t="n">
        <x:v>6</x:v>
      </x:c>
      <x:c r="H9" s="29" t="n">
        <x:v>2</x:v>
      </x:c>
      <x:c r="I9" s="30" t="n">
        <x:f>IF(A9="","",SUM(F9:H9))</x:f>
        <x:v>12</x:v>
      </x:c>
      <x:c r="J9" s="30" t="n">
        <x:f>IF(A9="","",MAX(0,E9-I9))</x:f>
        <x:v>0</x:v>
      </x:c>
      <x:c r="K9" s="32" t="n">
        <x:f>IF(A9="","",C9*D9*J9/60)</x:f>
        <x:v>0</x:v>
      </x:c>
      <x:c r="L9" s="33" t="n">
        <x:v>2200</x:v>
      </x:c>
      <x:c r="M9" s="34" t="n">
        <x:f>IF(A9="","",K9*L9)</x:f>
        <x:v>0</x:v>
      </x:c>
      <x:c r="N9" s="33" t="n">
        <x:v>8000</x:v>
      </x:c>
      <x:c r="O9" s="33" t="n">
        <x:v>60000</x:v>
      </x:c>
      <x:c r="P9" s="29" t="n">
        <x:v>16</x:v>
      </x:c>
      <x:c r="Q9" s="29" t="n">
        <x:v>12</x:v>
      </x:c>
      <x:c r="R9" s="34" t="n">
        <x:f>IF(A9="","",M9*Q9)</x:f>
        <x:v>0</x:v>
      </x:c>
      <x:c r="S9" s="34" t="n">
        <x:f>IF(A9="","",O9+P9*L9+N9*Q9)</x:f>
        <x:v>191200</x:v>
      </x:c>
      <x:c r="T9" s="34" t="n">
        <x:f>IF(A9="","",R9-S9)</x:f>
        <x:v>-191200</x:v>
      </x:c>
      <x:c r="U9" s="35" t="n">
        <x:f>IF(OR(A9="",S9&lt;=0),"",T9/S9)</x:f>
        <x:v>-1</x:v>
      </x:c>
      <x:c r="V9" s="32" t="str">
        <x:f>IF(A9="","",IF(M9-N9&lt;=0,"",(O9+P9*L9)/(M9-N9)))</x:f>
      </x:c>
      <x:c r="W9" s="30" t="str">
        <x:f>IF(A9="","",IF(T9&gt;0,"検証継続","条件見直し"))</x:f>
        <x:v>条件見直し</x:v>
      </x:c>
    </x:row>
    <x:row r="10">
      <x:c r="A10" s="29" t="str">
        <x:v>AI-004</x:v>
      </x:c>
      <x:c r="B10" s="29" t="str">
        <x:v>写真ファイル名の整理（架空）</x:v>
      </x:c>
      <x:c r="C10" s="29" t="n">
        <x:v>80</x:v>
      </x:c>
      <x:c r="D10" s="31" t="n">
        <x:v>0.8</x:v>
      </x:c>
      <x:c r="E10" s="29" t="n">
        <x:v>4</x:v>
      </x:c>
      <x:c r="F10" s="29" t="n">
        <x:v>2</x:v>
      </x:c>
      <x:c r="G10" s="29" t="n">
        <x:v>2</x:v>
      </x:c>
      <x:c r="H10" s="29" t="n">
        <x:v>1</x:v>
      </x:c>
      <x:c r="I10" s="30" t="n">
        <x:f>IF(A10="","",SUM(F10:H10))</x:f>
        <x:v>5</x:v>
      </x:c>
      <x:c r="J10" s="30" t="n">
        <x:f>IF(A10="","",MAX(0,E10-I10))</x:f>
        <x:v>0</x:v>
      </x:c>
      <x:c r="K10" s="32" t="n">
        <x:f>IF(A10="","",C10*D10*J10/60)</x:f>
        <x:v>0</x:v>
      </x:c>
      <x:c r="L10" s="33" t="n">
        <x:v>2200</x:v>
      </x:c>
      <x:c r="M10" s="34" t="n">
        <x:f>IF(A10="","",K10*L10)</x:f>
        <x:v>0</x:v>
      </x:c>
      <x:c r="N10" s="33" t="n">
        <x:v>4000</x:v>
      </x:c>
      <x:c r="O10" s="33" t="n">
        <x:v>15000</x:v>
      </x:c>
      <x:c r="P10" s="29" t="n">
        <x:v>6</x:v>
      </x:c>
      <x:c r="Q10" s="29" t="n">
        <x:v>12</x:v>
      </x:c>
      <x:c r="R10" s="34" t="n">
        <x:f>IF(A10="","",M10*Q10)</x:f>
        <x:v>0</x:v>
      </x:c>
      <x:c r="S10" s="34" t="n">
        <x:f>IF(A10="","",O10+P10*L10+N10*Q10)</x:f>
        <x:v>76200</x:v>
      </x:c>
      <x:c r="T10" s="34" t="n">
        <x:f>IF(A10="","",R10-S10)</x:f>
        <x:v>-76200</x:v>
      </x:c>
      <x:c r="U10" s="35" t="n">
        <x:f>IF(OR(A10="",S10&lt;=0),"",T10/S10)</x:f>
        <x:v>-1</x:v>
      </x:c>
      <x:c r="V10" s="32" t="str">
        <x:f>IF(A10="","",IF(M10-N10&lt;=0,"",(O10+P10*L10)/(M10-N10)))</x:f>
      </x:c>
      <x:c r="W10" s="30" t="str">
        <x:f>IF(A10="","",IF(T10&gt;0,"検証継続","条件見直し"))</x:f>
        <x:v>条件見直し</x:v>
      </x:c>
    </x:row>
    <x:row r="11">
      <x:c r="A11" s="29"/>
      <x:c r="B11" s="29"/>
      <x:c r="C11" s="29"/>
      <x:c r="D11" s="31"/>
      <x:c r="E11" s="29"/>
      <x:c r="F11" s="29"/>
      <x:c r="G11" s="29"/>
      <x:c r="H11" s="29"/>
      <x:c r="I11" s="30" t="str">
        <x:f>IF(A11="","",SUM(F11:H11))</x:f>
      </x:c>
      <x:c r="J11" s="30" t="str">
        <x:f>IF(A11="","",MAX(0,E11-I11))</x:f>
      </x:c>
      <x:c r="K11" s="32" t="str">
        <x:f>IF(A11="","",C11*D11*J11/60)</x:f>
      </x:c>
      <x:c r="L11" s="33"/>
      <x:c r="M11" s="34" t="str">
        <x:f>IF(A11="","",K11*L11)</x:f>
      </x:c>
      <x:c r="N11" s="33"/>
      <x:c r="O11" s="33"/>
      <x:c r="P11" s="29"/>
      <x:c r="Q11" s="29"/>
      <x:c r="R11" s="34" t="str">
        <x:f>IF(A11="","",M11*Q11)</x:f>
      </x:c>
      <x:c r="S11" s="34" t="str">
        <x:f>IF(A11="","",O11+P11*L11+N11*Q11)</x:f>
      </x:c>
      <x:c r="T11" s="34" t="str">
        <x:f>IF(A11="","",R11-S11)</x:f>
      </x:c>
      <x:c r="U11" s="35" t="str">
        <x:f>IF(OR(A11="",S11&lt;=0),"",T11/S11)</x:f>
      </x:c>
      <x:c r="V11" s="32" t="str">
        <x:f>IF(A11="","",IF(M11-N11&lt;=0,"",(O11+P11*L11)/(M11-N11)))</x:f>
      </x:c>
      <x:c r="W11" s="30" t="str">
        <x:f>IF(A11="","",IF(T11&gt;0,"検証継続","条件見直し"))</x:f>
      </x:c>
    </x:row>
    <x:row r="12">
      <x:c r="A12" s="29"/>
      <x:c r="B12" s="29"/>
      <x:c r="C12" s="29"/>
      <x:c r="D12" s="31"/>
      <x:c r="E12" s="29"/>
      <x:c r="F12" s="29"/>
      <x:c r="G12" s="29"/>
      <x:c r="H12" s="29"/>
      <x:c r="I12" s="30" t="str">
        <x:f>IF(A12="","",SUM(F12:H12))</x:f>
      </x:c>
      <x:c r="J12" s="30" t="str">
        <x:f>IF(A12="","",MAX(0,E12-I12))</x:f>
      </x:c>
      <x:c r="K12" s="32" t="str">
        <x:f>IF(A12="","",C12*D12*J12/60)</x:f>
      </x:c>
      <x:c r="L12" s="33"/>
      <x:c r="M12" s="34" t="str">
        <x:f>IF(A12="","",K12*L12)</x:f>
      </x:c>
      <x:c r="N12" s="33"/>
      <x:c r="O12" s="33"/>
      <x:c r="P12" s="29"/>
      <x:c r="Q12" s="29"/>
      <x:c r="R12" s="34" t="str">
        <x:f>IF(A12="","",M12*Q12)</x:f>
      </x:c>
      <x:c r="S12" s="34" t="str">
        <x:f>IF(A12="","",O12+P12*L12+N12*Q12)</x:f>
      </x:c>
      <x:c r="T12" s="34" t="str">
        <x:f>IF(A12="","",R12-S12)</x:f>
      </x:c>
      <x:c r="U12" s="35" t="str">
        <x:f>IF(OR(A12="",S12&lt;=0),"",T12/S12)</x:f>
      </x:c>
      <x:c r="V12" s="32" t="str">
        <x:f>IF(A12="","",IF(M12-N12&lt;=0,"",(O12+P12*L12)/(M12-N12)))</x:f>
      </x:c>
      <x:c r="W12" s="30" t="str">
        <x:f>IF(A12="","",IF(T12&gt;0,"検証継続","条件見直し"))</x:f>
      </x:c>
    </x:row>
    <x:row r="13">
      <x:c r="A13" s="29"/>
      <x:c r="B13" s="29"/>
      <x:c r="C13" s="29"/>
      <x:c r="D13" s="31"/>
      <x:c r="E13" s="29"/>
      <x:c r="F13" s="29"/>
      <x:c r="G13" s="29"/>
      <x:c r="H13" s="29"/>
      <x:c r="I13" s="30" t="str">
        <x:f>IF(A13="","",SUM(F13:H13))</x:f>
      </x:c>
      <x:c r="J13" s="30" t="str">
        <x:f>IF(A13="","",MAX(0,E13-I13))</x:f>
      </x:c>
      <x:c r="K13" s="32" t="str">
        <x:f>IF(A13="","",C13*D13*J13/60)</x:f>
      </x:c>
      <x:c r="L13" s="33"/>
      <x:c r="M13" s="34" t="str">
        <x:f>IF(A13="","",K13*L13)</x:f>
      </x:c>
      <x:c r="N13" s="33"/>
      <x:c r="O13" s="33"/>
      <x:c r="P13" s="29"/>
      <x:c r="Q13" s="29"/>
      <x:c r="R13" s="34" t="str">
        <x:f>IF(A13="","",M13*Q13)</x:f>
      </x:c>
      <x:c r="S13" s="34" t="str">
        <x:f>IF(A13="","",O13+P13*L13+N13*Q13)</x:f>
      </x:c>
      <x:c r="T13" s="34" t="str">
        <x:f>IF(A13="","",R13-S13)</x:f>
      </x:c>
      <x:c r="U13" s="35" t="str">
        <x:f>IF(OR(A13="",S13&lt;=0),"",T13/S13)</x:f>
      </x:c>
      <x:c r="V13" s="32" t="str">
        <x:f>IF(A13="","",IF(M13-N13&lt;=0,"",(O13+P13*L13)/(M13-N13)))</x:f>
      </x:c>
      <x:c r="W13" s="30" t="str">
        <x:f>IF(A13="","",IF(T13&gt;0,"検証継続","条件見直し"))</x:f>
      </x:c>
    </x:row>
    <x:row r="14">
      <x:c r="A14" s="29"/>
      <x:c r="B14" s="29"/>
      <x:c r="C14" s="29"/>
      <x:c r="D14" s="31"/>
      <x:c r="E14" s="29"/>
      <x:c r="F14" s="29"/>
      <x:c r="G14" s="29"/>
      <x:c r="H14" s="29"/>
      <x:c r="I14" s="30" t="str">
        <x:f>IF(A14="","",SUM(F14:H14))</x:f>
      </x:c>
      <x:c r="J14" s="30" t="str">
        <x:f>IF(A14="","",MAX(0,E14-I14))</x:f>
      </x:c>
      <x:c r="K14" s="32" t="str">
        <x:f>IF(A14="","",C14*D14*J14/60)</x:f>
      </x:c>
      <x:c r="L14" s="33"/>
      <x:c r="M14" s="34" t="str">
        <x:f>IF(A14="","",K14*L14)</x:f>
      </x:c>
      <x:c r="N14" s="33"/>
      <x:c r="O14" s="33"/>
      <x:c r="P14" s="29"/>
      <x:c r="Q14" s="29"/>
      <x:c r="R14" s="34" t="str">
        <x:f>IF(A14="","",M14*Q14)</x:f>
      </x:c>
      <x:c r="S14" s="34" t="str">
        <x:f>IF(A14="","",O14+P14*L14+N14*Q14)</x:f>
      </x:c>
      <x:c r="T14" s="34" t="str">
        <x:f>IF(A14="","",R14-S14)</x:f>
      </x:c>
      <x:c r="U14" s="35" t="str">
        <x:f>IF(OR(A14="",S14&lt;=0),"",T14/S14)</x:f>
      </x:c>
      <x:c r="V14" s="32" t="str">
        <x:f>IF(A14="","",IF(M14-N14&lt;=0,"",(O14+P14*L14)/(M14-N14)))</x:f>
      </x:c>
      <x:c r="W14" s="30" t="str">
        <x:f>IF(A14="","",IF(T14&gt;0,"検証継続","条件見直し"))</x:f>
      </x:c>
    </x:row>
    <x:row r="15">
      <x:c r="A15" s="29"/>
      <x:c r="B15" s="29"/>
      <x:c r="C15" s="29"/>
      <x:c r="D15" s="31"/>
      <x:c r="E15" s="29"/>
      <x:c r="F15" s="29"/>
      <x:c r="G15" s="29"/>
      <x:c r="H15" s="29"/>
      <x:c r="I15" s="30" t="str">
        <x:f>IF(A15="","",SUM(F15:H15))</x:f>
      </x:c>
      <x:c r="J15" s="30" t="str">
        <x:f>IF(A15="","",MAX(0,E15-I15))</x:f>
      </x:c>
      <x:c r="K15" s="32" t="str">
        <x:f>IF(A15="","",C15*D15*J15/60)</x:f>
      </x:c>
      <x:c r="L15" s="33"/>
      <x:c r="M15" s="34" t="str">
        <x:f>IF(A15="","",K15*L15)</x:f>
      </x:c>
      <x:c r="N15" s="33"/>
      <x:c r="O15" s="33"/>
      <x:c r="P15" s="29"/>
      <x:c r="Q15" s="29"/>
      <x:c r="R15" s="34" t="str">
        <x:f>IF(A15="","",M15*Q15)</x:f>
      </x:c>
      <x:c r="S15" s="34" t="str">
        <x:f>IF(A15="","",O15+P15*L15+N15*Q15)</x:f>
      </x:c>
      <x:c r="T15" s="34" t="str">
        <x:f>IF(A15="","",R15-S15)</x:f>
      </x:c>
      <x:c r="U15" s="35" t="str">
        <x:f>IF(OR(A15="",S15&lt;=0),"",T15/S15)</x:f>
      </x:c>
      <x:c r="V15" s="32" t="str">
        <x:f>IF(A15="","",IF(M15-N15&lt;=0,"",(O15+P15*L15)/(M15-N15)))</x:f>
      </x:c>
      <x:c r="W15" s="30" t="str">
        <x:f>IF(A15="","",IF(T15&gt;0,"検証継続","条件見直し"))</x:f>
      </x:c>
    </x:row>
    <x:row r="16">
      <x:c r="A16" s="29"/>
      <x:c r="B16" s="29"/>
      <x:c r="C16" s="29"/>
      <x:c r="D16" s="31"/>
      <x:c r="E16" s="29"/>
      <x:c r="F16" s="29"/>
      <x:c r="G16" s="29"/>
      <x:c r="H16" s="29"/>
      <x:c r="I16" s="30" t="str">
        <x:f>IF(A16="","",SUM(F16:H16))</x:f>
      </x:c>
      <x:c r="J16" s="30" t="str">
        <x:f>IF(A16="","",MAX(0,E16-I16))</x:f>
      </x:c>
      <x:c r="K16" s="32" t="str">
        <x:f>IF(A16="","",C16*D16*J16/60)</x:f>
      </x:c>
      <x:c r="L16" s="33"/>
      <x:c r="M16" s="34" t="str">
        <x:f>IF(A16="","",K16*L16)</x:f>
      </x:c>
      <x:c r="N16" s="33"/>
      <x:c r="O16" s="33"/>
      <x:c r="P16" s="29"/>
      <x:c r="Q16" s="29"/>
      <x:c r="R16" s="34" t="str">
        <x:f>IF(A16="","",M16*Q16)</x:f>
      </x:c>
      <x:c r="S16" s="34" t="str">
        <x:f>IF(A16="","",O16+P16*L16+N16*Q16)</x:f>
      </x:c>
      <x:c r="T16" s="34" t="str">
        <x:f>IF(A16="","",R16-S16)</x:f>
      </x:c>
      <x:c r="U16" s="35" t="str">
        <x:f>IF(OR(A16="",S16&lt;=0),"",T16/S16)</x:f>
      </x:c>
      <x:c r="V16" s="32" t="str">
        <x:f>IF(A16="","",IF(M16-N16&lt;=0,"",(O16+P16*L16)/(M16-N16)))</x:f>
      </x:c>
      <x:c r="W16" s="30" t="str">
        <x:f>IF(A16="","",IF(T16&gt;0,"検証継続","条件見直し"))</x:f>
      </x:c>
    </x:row>
    <x:row r="17">
      <x:c r="A17" s="29"/>
      <x:c r="B17" s="29"/>
      <x:c r="C17" s="29"/>
      <x:c r="D17" s="31"/>
      <x:c r="E17" s="29"/>
      <x:c r="F17" s="29"/>
      <x:c r="G17" s="29"/>
      <x:c r="H17" s="29"/>
      <x:c r="I17" s="30" t="str">
        <x:f>IF(A17="","",SUM(F17:H17))</x:f>
      </x:c>
      <x:c r="J17" s="30" t="str">
        <x:f>IF(A17="","",MAX(0,E17-I17))</x:f>
      </x:c>
      <x:c r="K17" s="32" t="str">
        <x:f>IF(A17="","",C17*D17*J17/60)</x:f>
      </x:c>
      <x:c r="L17" s="33"/>
      <x:c r="M17" s="34" t="str">
        <x:f>IF(A17="","",K17*L17)</x:f>
      </x:c>
      <x:c r="N17" s="33"/>
      <x:c r="O17" s="33"/>
      <x:c r="P17" s="29"/>
      <x:c r="Q17" s="29"/>
      <x:c r="R17" s="34" t="str">
        <x:f>IF(A17="","",M17*Q17)</x:f>
      </x:c>
      <x:c r="S17" s="34" t="str">
        <x:f>IF(A17="","",O17+P17*L17+N17*Q17)</x:f>
      </x:c>
      <x:c r="T17" s="34" t="str">
        <x:f>IF(A17="","",R17-S17)</x:f>
      </x:c>
      <x:c r="U17" s="35" t="str">
        <x:f>IF(OR(A17="",S17&lt;=0),"",T17/S17)</x:f>
      </x:c>
      <x:c r="V17" s="32" t="str">
        <x:f>IF(A17="","",IF(M17-N17&lt;=0,"",(O17+P17*L17)/(M17-N17)))</x:f>
      </x:c>
      <x:c r="W17" s="30" t="str">
        <x:f>IF(A17="","",IF(T17&gt;0,"検証継続","条件見直し"))</x:f>
      </x:c>
    </x:row>
    <x:row r="18">
      <x:c r="A18" s="29"/>
      <x:c r="B18" s="29"/>
      <x:c r="C18" s="29"/>
      <x:c r="D18" s="31"/>
      <x:c r="E18" s="29"/>
      <x:c r="F18" s="29"/>
      <x:c r="G18" s="29"/>
      <x:c r="H18" s="29"/>
      <x:c r="I18" s="30" t="str">
        <x:f>IF(A18="","",SUM(F18:H18))</x:f>
      </x:c>
      <x:c r="J18" s="30" t="str">
        <x:f>IF(A18="","",MAX(0,E18-I18))</x:f>
      </x:c>
      <x:c r="K18" s="32" t="str">
        <x:f>IF(A18="","",C18*D18*J18/60)</x:f>
      </x:c>
      <x:c r="L18" s="33"/>
      <x:c r="M18" s="34" t="str">
        <x:f>IF(A18="","",K18*L18)</x:f>
      </x:c>
      <x:c r="N18" s="33"/>
      <x:c r="O18" s="33"/>
      <x:c r="P18" s="29"/>
      <x:c r="Q18" s="29"/>
      <x:c r="R18" s="34" t="str">
        <x:f>IF(A18="","",M18*Q18)</x:f>
      </x:c>
      <x:c r="S18" s="34" t="str">
        <x:f>IF(A18="","",O18+P18*L18+N18*Q18)</x:f>
      </x:c>
      <x:c r="T18" s="34" t="str">
        <x:f>IF(A18="","",R18-S18)</x:f>
      </x:c>
      <x:c r="U18" s="35" t="str">
        <x:f>IF(OR(A18="",S18&lt;=0),"",T18/S18)</x:f>
      </x:c>
      <x:c r="V18" s="32" t="str">
        <x:f>IF(A18="","",IF(M18-N18&lt;=0,"",(O18+P18*L18)/(M18-N18)))</x:f>
      </x:c>
      <x:c r="W18" s="30" t="str">
        <x:f>IF(A18="","",IF(T18&gt;0,"検証継続","条件見直し"))</x:f>
      </x:c>
    </x:row>
    <x:row r="19">
      <x:c r="A19" s="29"/>
      <x:c r="B19" s="29"/>
      <x:c r="C19" s="29"/>
      <x:c r="D19" s="31"/>
      <x:c r="E19" s="29"/>
      <x:c r="F19" s="29"/>
      <x:c r="G19" s="29"/>
      <x:c r="H19" s="29"/>
      <x:c r="I19" s="30" t="str">
        <x:f>IF(A19="","",SUM(F19:H19))</x:f>
      </x:c>
      <x:c r="J19" s="30" t="str">
        <x:f>IF(A19="","",MAX(0,E19-I19))</x:f>
      </x:c>
      <x:c r="K19" s="32" t="str">
        <x:f>IF(A19="","",C19*D19*J19/60)</x:f>
      </x:c>
      <x:c r="L19" s="33"/>
      <x:c r="M19" s="34" t="str">
        <x:f>IF(A19="","",K19*L19)</x:f>
      </x:c>
      <x:c r="N19" s="33"/>
      <x:c r="O19" s="33"/>
      <x:c r="P19" s="29"/>
      <x:c r="Q19" s="29"/>
      <x:c r="R19" s="34" t="str">
        <x:f>IF(A19="","",M19*Q19)</x:f>
      </x:c>
      <x:c r="S19" s="34" t="str">
        <x:f>IF(A19="","",O19+P19*L19+N19*Q19)</x:f>
      </x:c>
      <x:c r="T19" s="34" t="str">
        <x:f>IF(A19="","",R19-S19)</x:f>
      </x:c>
      <x:c r="U19" s="35" t="str">
        <x:f>IF(OR(A19="",S19&lt;=0),"",T19/S19)</x:f>
      </x:c>
      <x:c r="V19" s="32" t="str">
        <x:f>IF(A19="","",IF(M19-N19&lt;=0,"",(O19+P19*L19)/(M19-N19)))</x:f>
      </x:c>
      <x:c r="W19" s="30" t="str">
        <x:f>IF(A19="","",IF(T19&gt;0,"検証継続","条件見直し"))</x:f>
      </x:c>
    </x:row>
    <x:row r="20">
      <x:c r="A20" s="29"/>
      <x:c r="B20" s="29"/>
      <x:c r="C20" s="29"/>
      <x:c r="D20" s="31"/>
      <x:c r="E20" s="29"/>
      <x:c r="F20" s="29"/>
      <x:c r="G20" s="29"/>
      <x:c r="H20" s="29"/>
      <x:c r="I20" s="30" t="str">
        <x:f>IF(A20="","",SUM(F20:H20))</x:f>
      </x:c>
      <x:c r="J20" s="30" t="str">
        <x:f>IF(A20="","",MAX(0,E20-I20))</x:f>
      </x:c>
      <x:c r="K20" s="32" t="str">
        <x:f>IF(A20="","",C20*D20*J20/60)</x:f>
      </x:c>
      <x:c r="L20" s="33"/>
      <x:c r="M20" s="34" t="str">
        <x:f>IF(A20="","",K20*L20)</x:f>
      </x:c>
      <x:c r="N20" s="33"/>
      <x:c r="O20" s="33"/>
      <x:c r="P20" s="29"/>
      <x:c r="Q20" s="29"/>
      <x:c r="R20" s="34" t="str">
        <x:f>IF(A20="","",M20*Q20)</x:f>
      </x:c>
      <x:c r="S20" s="34" t="str">
        <x:f>IF(A20="","",O20+P20*L20+N20*Q20)</x:f>
      </x:c>
      <x:c r="T20" s="34" t="str">
        <x:f>IF(A20="","",R20-S20)</x:f>
      </x:c>
      <x:c r="U20" s="35" t="str">
        <x:f>IF(OR(A20="",S20&lt;=0),"",T20/S20)</x:f>
      </x:c>
      <x:c r="V20" s="32" t="str">
        <x:f>IF(A20="","",IF(M20-N20&lt;=0,"",(O20+P20*L20)/(M20-N20)))</x:f>
      </x:c>
      <x:c r="W20" s="30" t="str">
        <x:f>IF(A20="","",IF(T20&gt;0,"検証継続","条件見直し"))</x:f>
      </x:c>
    </x:row>
    <x:row r="21">
      <x:c r="A21" s="29"/>
      <x:c r="B21" s="29"/>
      <x:c r="C21" s="29"/>
      <x:c r="D21" s="31"/>
      <x:c r="E21" s="29"/>
      <x:c r="F21" s="29"/>
      <x:c r="G21" s="29"/>
      <x:c r="H21" s="29"/>
      <x:c r="I21" s="30" t="str">
        <x:f>IF(A21="","",SUM(F21:H21))</x:f>
      </x:c>
      <x:c r="J21" s="30" t="str">
        <x:f>IF(A21="","",MAX(0,E21-I21))</x:f>
      </x:c>
      <x:c r="K21" s="32" t="str">
        <x:f>IF(A21="","",C21*D21*J21/60)</x:f>
      </x:c>
      <x:c r="L21" s="33"/>
      <x:c r="M21" s="34" t="str">
        <x:f>IF(A21="","",K21*L21)</x:f>
      </x:c>
      <x:c r="N21" s="33"/>
      <x:c r="O21" s="33"/>
      <x:c r="P21" s="29"/>
      <x:c r="Q21" s="29"/>
      <x:c r="R21" s="34" t="str">
        <x:f>IF(A21="","",M21*Q21)</x:f>
      </x:c>
      <x:c r="S21" s="34" t="str">
        <x:f>IF(A21="","",O21+P21*L21+N21*Q21)</x:f>
      </x:c>
      <x:c r="T21" s="34" t="str">
        <x:f>IF(A21="","",R21-S21)</x:f>
      </x:c>
      <x:c r="U21" s="35" t="str">
        <x:f>IF(OR(A21="",S21&lt;=0),"",T21/S21)</x:f>
      </x:c>
      <x:c r="V21" s="32" t="str">
        <x:f>IF(A21="","",IF(M21-N21&lt;=0,"",(O21+P21*L21)/(M21-N21)))</x:f>
      </x:c>
      <x:c r="W21" s="30" t="str">
        <x:f>IF(A21="","",IF(T21&gt;0,"検証継続","条件見直し"))</x:f>
      </x:c>
    </x:row>
    <x:row r="22">
      <x:c r="A22" s="29"/>
      <x:c r="B22" s="29"/>
      <x:c r="C22" s="29"/>
      <x:c r="D22" s="31"/>
      <x:c r="E22" s="29"/>
      <x:c r="F22" s="29"/>
      <x:c r="G22" s="29"/>
      <x:c r="H22" s="29"/>
      <x:c r="I22" s="30" t="str">
        <x:f>IF(A22="","",SUM(F22:H22))</x:f>
      </x:c>
      <x:c r="J22" s="30" t="str">
        <x:f>IF(A22="","",MAX(0,E22-I22))</x:f>
      </x:c>
      <x:c r="K22" s="32" t="str">
        <x:f>IF(A22="","",C22*D22*J22/60)</x:f>
      </x:c>
      <x:c r="L22" s="33"/>
      <x:c r="M22" s="34" t="str">
        <x:f>IF(A22="","",K22*L22)</x:f>
      </x:c>
      <x:c r="N22" s="33"/>
      <x:c r="O22" s="33"/>
      <x:c r="P22" s="29"/>
      <x:c r="Q22" s="29"/>
      <x:c r="R22" s="34" t="str">
        <x:f>IF(A22="","",M22*Q22)</x:f>
      </x:c>
      <x:c r="S22" s="34" t="str">
        <x:f>IF(A22="","",O22+P22*L22+N22*Q22)</x:f>
      </x:c>
      <x:c r="T22" s="34" t="str">
        <x:f>IF(A22="","",R22-S22)</x:f>
      </x:c>
      <x:c r="U22" s="35" t="str">
        <x:f>IF(OR(A22="",S22&lt;=0),"",T22/S22)</x:f>
      </x:c>
      <x:c r="V22" s="32" t="str">
        <x:f>IF(A22="","",IF(M22-N22&lt;=0,"",(O22+P22*L22)/(M22-N22)))</x:f>
      </x:c>
      <x:c r="W22" s="30" t="str">
        <x:f>IF(A22="","",IF(T22&gt;0,"検証継続","条件見直し"))</x:f>
      </x:c>
    </x:row>
    <x:row r="23">
      <x:c r="A23" s="29"/>
      <x:c r="B23" s="29"/>
      <x:c r="C23" s="29"/>
      <x:c r="D23" s="31"/>
      <x:c r="E23" s="29"/>
      <x:c r="F23" s="29"/>
      <x:c r="G23" s="29"/>
      <x:c r="H23" s="29"/>
      <x:c r="I23" s="30" t="str">
        <x:f>IF(A23="","",SUM(F23:H23))</x:f>
      </x:c>
      <x:c r="J23" s="30" t="str">
        <x:f>IF(A23="","",MAX(0,E23-I23))</x:f>
      </x:c>
      <x:c r="K23" s="32" t="str">
        <x:f>IF(A23="","",C23*D23*J23/60)</x:f>
      </x:c>
      <x:c r="L23" s="33"/>
      <x:c r="M23" s="34" t="str">
        <x:f>IF(A23="","",K23*L23)</x:f>
      </x:c>
      <x:c r="N23" s="33"/>
      <x:c r="O23" s="33"/>
      <x:c r="P23" s="29"/>
      <x:c r="Q23" s="29"/>
      <x:c r="R23" s="34" t="str">
        <x:f>IF(A23="","",M23*Q23)</x:f>
      </x:c>
      <x:c r="S23" s="34" t="str">
        <x:f>IF(A23="","",O23+P23*L23+N23*Q23)</x:f>
      </x:c>
      <x:c r="T23" s="34" t="str">
        <x:f>IF(A23="","",R23-S23)</x:f>
      </x:c>
      <x:c r="U23" s="35" t="str">
        <x:f>IF(OR(A23="",S23&lt;=0),"",T23/S23)</x:f>
      </x:c>
      <x:c r="V23" s="32" t="str">
        <x:f>IF(A23="","",IF(M23-N23&lt;=0,"",(O23+P23*L23)/(M23-N23)))</x:f>
      </x:c>
      <x:c r="W23" s="30" t="str">
        <x:f>IF(A23="","",IF(T23&gt;0,"検証継続","条件見直し"))</x:f>
      </x:c>
    </x:row>
    <x:row r="24">
      <x:c r="A24" s="29"/>
      <x:c r="B24" s="29"/>
      <x:c r="C24" s="29"/>
      <x:c r="D24" s="31"/>
      <x:c r="E24" s="29"/>
      <x:c r="F24" s="29"/>
      <x:c r="G24" s="29"/>
      <x:c r="H24" s="29"/>
      <x:c r="I24" s="30" t="str">
        <x:f>IF(A24="","",SUM(F24:H24))</x:f>
      </x:c>
      <x:c r="J24" s="30" t="str">
        <x:f>IF(A24="","",MAX(0,E24-I24))</x:f>
      </x:c>
      <x:c r="K24" s="32" t="str">
        <x:f>IF(A24="","",C24*D24*J24/60)</x:f>
      </x:c>
      <x:c r="L24" s="33"/>
      <x:c r="M24" s="34" t="str">
        <x:f>IF(A24="","",K24*L24)</x:f>
      </x:c>
      <x:c r="N24" s="33"/>
      <x:c r="O24" s="33"/>
      <x:c r="P24" s="29"/>
      <x:c r="Q24" s="29"/>
      <x:c r="R24" s="34" t="str">
        <x:f>IF(A24="","",M24*Q24)</x:f>
      </x:c>
      <x:c r="S24" s="34" t="str">
        <x:f>IF(A24="","",O24+P24*L24+N24*Q24)</x:f>
      </x:c>
      <x:c r="T24" s="34" t="str">
        <x:f>IF(A24="","",R24-S24)</x:f>
      </x:c>
      <x:c r="U24" s="35" t="str">
        <x:f>IF(OR(A24="",S24&lt;=0),"",T24/S24)</x:f>
      </x:c>
      <x:c r="V24" s="32" t="str">
        <x:f>IF(A24="","",IF(M24-N24&lt;=0,"",(O24+P24*L24)/(M24-N24)))</x:f>
      </x:c>
      <x:c r="W24" s="30" t="str">
        <x:f>IF(A24="","",IF(T24&gt;0,"検証継続","条件見直し"))</x:f>
      </x:c>
    </x:row>
    <x:row r="25">
      <x:c r="A25" s="29"/>
      <x:c r="B25" s="29"/>
      <x:c r="C25" s="29"/>
      <x:c r="D25" s="31"/>
      <x:c r="E25" s="29"/>
      <x:c r="F25" s="29"/>
      <x:c r="G25" s="29"/>
      <x:c r="H25" s="29"/>
      <x:c r="I25" s="30" t="str">
        <x:f>IF(A25="","",SUM(F25:H25))</x:f>
      </x:c>
      <x:c r="J25" s="30" t="str">
        <x:f>IF(A25="","",MAX(0,E25-I25))</x:f>
      </x:c>
      <x:c r="K25" s="32" t="str">
        <x:f>IF(A25="","",C25*D25*J25/60)</x:f>
      </x:c>
      <x:c r="L25" s="33"/>
      <x:c r="M25" s="34" t="str">
        <x:f>IF(A25="","",K25*L25)</x:f>
      </x:c>
      <x:c r="N25" s="33"/>
      <x:c r="O25" s="33"/>
      <x:c r="P25" s="29"/>
      <x:c r="Q25" s="29"/>
      <x:c r="R25" s="34" t="str">
        <x:f>IF(A25="","",M25*Q25)</x:f>
      </x:c>
      <x:c r="S25" s="34" t="str">
        <x:f>IF(A25="","",O25+P25*L25+N25*Q25)</x:f>
      </x:c>
      <x:c r="T25" s="34" t="str">
        <x:f>IF(A25="","",R25-S25)</x:f>
      </x:c>
      <x:c r="U25" s="35" t="str">
        <x:f>IF(OR(A25="",S25&lt;=0),"",T25/S25)</x:f>
      </x:c>
      <x:c r="V25" s="32" t="str">
        <x:f>IF(A25="","",IF(M25-N25&lt;=0,"",(O25+P25*L25)/(M25-N25)))</x:f>
      </x:c>
      <x:c r="W25" s="30" t="str">
        <x:f>IF(A25="","",IF(T25&gt;0,"検証継続","条件見直し"))</x:f>
      </x:c>
    </x:row>
    <x:row r="26">
      <x:c r="A26" s="29"/>
      <x:c r="B26" s="29"/>
      <x:c r="C26" s="29"/>
      <x:c r="D26" s="31"/>
      <x:c r="E26" s="29"/>
      <x:c r="F26" s="29"/>
      <x:c r="G26" s="29"/>
      <x:c r="H26" s="29"/>
      <x:c r="I26" s="30" t="str">
        <x:f>IF(A26="","",SUM(F26:H26))</x:f>
      </x:c>
      <x:c r="J26" s="30" t="str">
        <x:f>IF(A26="","",MAX(0,E26-I26))</x:f>
      </x:c>
      <x:c r="K26" s="32" t="str">
        <x:f>IF(A26="","",C26*D26*J26/60)</x:f>
      </x:c>
      <x:c r="L26" s="33"/>
      <x:c r="M26" s="34" t="str">
        <x:f>IF(A26="","",K26*L26)</x:f>
      </x:c>
      <x:c r="N26" s="33"/>
      <x:c r="O26" s="33"/>
      <x:c r="P26" s="29"/>
      <x:c r="Q26" s="29"/>
      <x:c r="R26" s="34" t="str">
        <x:f>IF(A26="","",M26*Q26)</x:f>
      </x:c>
      <x:c r="S26" s="34" t="str">
        <x:f>IF(A26="","",O26+P26*L26+N26*Q26)</x:f>
      </x:c>
      <x:c r="T26" s="34" t="str">
        <x:f>IF(A26="","",R26-S26)</x:f>
      </x:c>
      <x:c r="U26" s="35" t="str">
        <x:f>IF(OR(A26="",S26&lt;=0),"",T26/S26)</x:f>
      </x:c>
      <x:c r="V26" s="32" t="str">
        <x:f>IF(A26="","",IF(M26-N26&lt;=0,"",(O26+P26*L26)/(M26-N26)))</x:f>
      </x:c>
      <x:c r="W26" s="30" t="str">
        <x:f>IF(A26="","",IF(T26&gt;0,"検証継続","条件見直し"))</x:f>
      </x:c>
    </x:row>
    <x:row r="27">
      <x:c r="A27" s="29"/>
      <x:c r="B27" s="29"/>
      <x:c r="C27" s="29"/>
      <x:c r="D27" s="31"/>
      <x:c r="E27" s="29"/>
      <x:c r="F27" s="29"/>
      <x:c r="G27" s="29"/>
      <x:c r="H27" s="29"/>
      <x:c r="I27" s="30" t="str">
        <x:f>IF(A27="","",SUM(F27:H27))</x:f>
      </x:c>
      <x:c r="J27" s="30" t="str">
        <x:f>IF(A27="","",MAX(0,E27-I27))</x:f>
      </x:c>
      <x:c r="K27" s="32" t="str">
        <x:f>IF(A27="","",C27*D27*J27/60)</x:f>
      </x:c>
      <x:c r="L27" s="33"/>
      <x:c r="M27" s="34" t="str">
        <x:f>IF(A27="","",K27*L27)</x:f>
      </x:c>
      <x:c r="N27" s="33"/>
      <x:c r="O27" s="33"/>
      <x:c r="P27" s="29"/>
      <x:c r="Q27" s="29"/>
      <x:c r="R27" s="34" t="str">
        <x:f>IF(A27="","",M27*Q27)</x:f>
      </x:c>
      <x:c r="S27" s="34" t="str">
        <x:f>IF(A27="","",O27+P27*L27+N27*Q27)</x:f>
      </x:c>
      <x:c r="T27" s="34" t="str">
        <x:f>IF(A27="","",R27-S27)</x:f>
      </x:c>
      <x:c r="U27" s="35" t="str">
        <x:f>IF(OR(A27="",S27&lt;=0),"",T27/S27)</x:f>
      </x:c>
      <x:c r="V27" s="32" t="str">
        <x:f>IF(A27="","",IF(M27-N27&lt;=0,"",(O27+P27*L27)/(M27-N27)))</x:f>
      </x:c>
      <x:c r="W27" s="30" t="str">
        <x:f>IF(A27="","",IF(T27&gt;0,"検証継続","条件見直し"))</x:f>
      </x:c>
    </x:row>
    <x:row r="28">
      <x:c r="A28" s="29"/>
      <x:c r="B28" s="29"/>
      <x:c r="C28" s="29"/>
      <x:c r="D28" s="31"/>
      <x:c r="E28" s="29"/>
      <x:c r="F28" s="29"/>
      <x:c r="G28" s="29"/>
      <x:c r="H28" s="29"/>
      <x:c r="I28" s="30" t="str">
        <x:f>IF(A28="","",SUM(F28:H28))</x:f>
      </x:c>
      <x:c r="J28" s="30" t="str">
        <x:f>IF(A28="","",MAX(0,E28-I28))</x:f>
      </x:c>
      <x:c r="K28" s="32" t="str">
        <x:f>IF(A28="","",C28*D28*J28/60)</x:f>
      </x:c>
      <x:c r="L28" s="33"/>
      <x:c r="M28" s="34" t="str">
        <x:f>IF(A28="","",K28*L28)</x:f>
      </x:c>
      <x:c r="N28" s="33"/>
      <x:c r="O28" s="33"/>
      <x:c r="P28" s="29"/>
      <x:c r="Q28" s="29"/>
      <x:c r="R28" s="34" t="str">
        <x:f>IF(A28="","",M28*Q28)</x:f>
      </x:c>
      <x:c r="S28" s="34" t="str">
        <x:f>IF(A28="","",O28+P28*L28+N28*Q28)</x:f>
      </x:c>
      <x:c r="T28" s="34" t="str">
        <x:f>IF(A28="","",R28-S28)</x:f>
      </x:c>
      <x:c r="U28" s="35" t="str">
        <x:f>IF(OR(A28="",S28&lt;=0),"",T28/S28)</x:f>
      </x:c>
      <x:c r="V28" s="32" t="str">
        <x:f>IF(A28="","",IF(M28-N28&lt;=0,"",(O28+P28*L28)/(M28-N28)))</x:f>
      </x:c>
      <x:c r="W28" s="30" t="str">
        <x:f>IF(A28="","",IF(T28&gt;0,"検証継続","条件見直し"))</x:f>
      </x:c>
    </x:row>
    <x:row r="29">
      <x:c r="A29" s="29"/>
      <x:c r="B29" s="29"/>
      <x:c r="C29" s="29"/>
      <x:c r="D29" s="31"/>
      <x:c r="E29" s="29"/>
      <x:c r="F29" s="29"/>
      <x:c r="G29" s="29"/>
      <x:c r="H29" s="29"/>
      <x:c r="I29" s="30" t="str">
        <x:f>IF(A29="","",SUM(F29:H29))</x:f>
      </x:c>
      <x:c r="J29" s="30" t="str">
        <x:f>IF(A29="","",MAX(0,E29-I29))</x:f>
      </x:c>
      <x:c r="K29" s="32" t="str">
        <x:f>IF(A29="","",C29*D29*J29/60)</x:f>
      </x:c>
      <x:c r="L29" s="33"/>
      <x:c r="M29" s="34" t="str">
        <x:f>IF(A29="","",K29*L29)</x:f>
      </x:c>
      <x:c r="N29" s="33"/>
      <x:c r="O29" s="33"/>
      <x:c r="P29" s="29"/>
      <x:c r="Q29" s="29"/>
      <x:c r="R29" s="34" t="str">
        <x:f>IF(A29="","",M29*Q29)</x:f>
      </x:c>
      <x:c r="S29" s="34" t="str">
        <x:f>IF(A29="","",O29+P29*L29+N29*Q29)</x:f>
      </x:c>
      <x:c r="T29" s="34" t="str">
        <x:f>IF(A29="","",R29-S29)</x:f>
      </x:c>
      <x:c r="U29" s="35" t="str">
        <x:f>IF(OR(A29="",S29&lt;=0),"",T29/S29)</x:f>
      </x:c>
      <x:c r="V29" s="32" t="str">
        <x:f>IF(A29="","",IF(M29-N29&lt;=0,"",(O29+P29*L29)/(M29-N29)))</x:f>
      </x:c>
      <x:c r="W29" s="30" t="str">
        <x:f>IF(A29="","",IF(T29&gt;0,"検証継続","条件見直し"))</x:f>
      </x:c>
    </x:row>
    <x:row r="30">
      <x:c r="A30" s="29"/>
      <x:c r="B30" s="29"/>
      <x:c r="C30" s="29"/>
      <x:c r="D30" s="31"/>
      <x:c r="E30" s="29"/>
      <x:c r="F30" s="29"/>
      <x:c r="G30" s="29"/>
      <x:c r="H30" s="29"/>
      <x:c r="I30" s="30" t="str">
        <x:f>IF(A30="","",SUM(F30:H30))</x:f>
      </x:c>
      <x:c r="J30" s="30" t="str">
        <x:f>IF(A30="","",MAX(0,E30-I30))</x:f>
      </x:c>
      <x:c r="K30" s="32" t="str">
        <x:f>IF(A30="","",C30*D30*J30/60)</x:f>
      </x:c>
      <x:c r="L30" s="33"/>
      <x:c r="M30" s="34" t="str">
        <x:f>IF(A30="","",K30*L30)</x:f>
      </x:c>
      <x:c r="N30" s="33"/>
      <x:c r="O30" s="33"/>
      <x:c r="P30" s="29"/>
      <x:c r="Q30" s="29"/>
      <x:c r="R30" s="34" t="str">
        <x:f>IF(A30="","",M30*Q30)</x:f>
      </x:c>
      <x:c r="S30" s="34" t="str">
        <x:f>IF(A30="","",O30+P30*L30+N30*Q30)</x:f>
      </x:c>
      <x:c r="T30" s="34" t="str">
        <x:f>IF(A30="","",R30-S30)</x:f>
      </x:c>
      <x:c r="U30" s="35" t="str">
        <x:f>IF(OR(A30="",S30&lt;=0),"",T30/S30)</x:f>
      </x:c>
      <x:c r="V30" s="32" t="str">
        <x:f>IF(A30="","",IF(M30-N30&lt;=0,"",(O30+P30*L30)/(M30-N30)))</x:f>
      </x:c>
      <x:c r="W30" s="30" t="str">
        <x:f>IF(A30="","",IF(T30&gt;0,"検証継続","条件見直し"))</x:f>
      </x:c>
    </x:row>
    <x:row r="31">
      <x:c r="A31" s="29"/>
      <x:c r="B31" s="29"/>
      <x:c r="C31" s="29"/>
      <x:c r="D31" s="31"/>
      <x:c r="E31" s="29"/>
      <x:c r="F31" s="29"/>
      <x:c r="G31" s="29"/>
      <x:c r="H31" s="29"/>
      <x:c r="I31" s="30" t="str">
        <x:f>IF(A31="","",SUM(F31:H31))</x:f>
      </x:c>
      <x:c r="J31" s="30" t="str">
        <x:f>IF(A31="","",MAX(0,E31-I31))</x:f>
      </x:c>
      <x:c r="K31" s="32" t="str">
        <x:f>IF(A31="","",C31*D31*J31/60)</x:f>
      </x:c>
      <x:c r="L31" s="33"/>
      <x:c r="M31" s="34" t="str">
        <x:f>IF(A31="","",K31*L31)</x:f>
      </x:c>
      <x:c r="N31" s="33"/>
      <x:c r="O31" s="33"/>
      <x:c r="P31" s="29"/>
      <x:c r="Q31" s="29"/>
      <x:c r="R31" s="34" t="str">
        <x:f>IF(A31="","",M31*Q31)</x:f>
      </x:c>
      <x:c r="S31" s="34" t="str">
        <x:f>IF(A31="","",O31+P31*L31+N31*Q31)</x:f>
      </x:c>
      <x:c r="T31" s="34" t="str">
        <x:f>IF(A31="","",R31-S31)</x:f>
      </x:c>
      <x:c r="U31" s="35" t="str">
        <x:f>IF(OR(A31="",S31&lt;=0),"",T31/S31)</x:f>
      </x:c>
      <x:c r="V31" s="32" t="str">
        <x:f>IF(A31="","",IF(M31-N31&lt;=0,"",(O31+P31*L31)/(M31-N31)))</x:f>
      </x:c>
      <x:c r="W31" s="30" t="str">
        <x:f>IF(A31="","",IF(T31&gt;0,"検証継続","条件見直し"))</x:f>
      </x:c>
    </x:row>
    <x:row r="32">
      <x:c r="A32" s="29"/>
      <x:c r="B32" s="29"/>
      <x:c r="C32" s="29"/>
      <x:c r="D32" s="31"/>
      <x:c r="E32" s="29"/>
      <x:c r="F32" s="29"/>
      <x:c r="G32" s="29"/>
      <x:c r="H32" s="29"/>
      <x:c r="I32" s="30" t="str">
        <x:f>IF(A32="","",SUM(F32:H32))</x:f>
      </x:c>
      <x:c r="J32" s="30" t="str">
        <x:f>IF(A32="","",MAX(0,E32-I32))</x:f>
      </x:c>
      <x:c r="K32" s="32" t="str">
        <x:f>IF(A32="","",C32*D32*J32/60)</x:f>
      </x:c>
      <x:c r="L32" s="33"/>
      <x:c r="M32" s="34" t="str">
        <x:f>IF(A32="","",K32*L32)</x:f>
      </x:c>
      <x:c r="N32" s="33"/>
      <x:c r="O32" s="33"/>
      <x:c r="P32" s="29"/>
      <x:c r="Q32" s="29"/>
      <x:c r="R32" s="34" t="str">
        <x:f>IF(A32="","",M32*Q32)</x:f>
      </x:c>
      <x:c r="S32" s="34" t="str">
        <x:f>IF(A32="","",O32+P32*L32+N32*Q32)</x:f>
      </x:c>
      <x:c r="T32" s="34" t="str">
        <x:f>IF(A32="","",R32-S32)</x:f>
      </x:c>
      <x:c r="U32" s="35" t="str">
        <x:f>IF(OR(A32="",S32&lt;=0),"",T32/S32)</x:f>
      </x:c>
      <x:c r="V32" s="32" t="str">
        <x:f>IF(A32="","",IF(M32-N32&lt;=0,"",(O32+P32*L32)/(M32-N32)))</x:f>
      </x:c>
      <x:c r="W32" s="30" t="str">
        <x:f>IF(A32="","",IF(T32&gt;0,"検証継続","条件見直し"))</x:f>
      </x:c>
    </x:row>
    <x:row r="33">
      <x:c r="A33" s="29"/>
      <x:c r="B33" s="29"/>
      <x:c r="C33" s="29"/>
      <x:c r="D33" s="31"/>
      <x:c r="E33" s="29"/>
      <x:c r="F33" s="29"/>
      <x:c r="G33" s="29"/>
      <x:c r="H33" s="29"/>
      <x:c r="I33" s="30" t="str">
        <x:f>IF(A33="","",SUM(F33:H33))</x:f>
      </x:c>
      <x:c r="J33" s="30" t="str">
        <x:f>IF(A33="","",MAX(0,E33-I33))</x:f>
      </x:c>
      <x:c r="K33" s="32" t="str">
        <x:f>IF(A33="","",C33*D33*J33/60)</x:f>
      </x:c>
      <x:c r="L33" s="33"/>
      <x:c r="M33" s="34" t="str">
        <x:f>IF(A33="","",K33*L33)</x:f>
      </x:c>
      <x:c r="N33" s="33"/>
      <x:c r="O33" s="33"/>
      <x:c r="P33" s="29"/>
      <x:c r="Q33" s="29"/>
      <x:c r="R33" s="34" t="str">
        <x:f>IF(A33="","",M33*Q33)</x:f>
      </x:c>
      <x:c r="S33" s="34" t="str">
        <x:f>IF(A33="","",O33+P33*L33+N33*Q33)</x:f>
      </x:c>
      <x:c r="T33" s="34" t="str">
        <x:f>IF(A33="","",R33-S33)</x:f>
      </x:c>
      <x:c r="U33" s="35" t="str">
        <x:f>IF(OR(A33="",S33&lt;=0),"",T33/S33)</x:f>
      </x:c>
      <x:c r="V33" s="32" t="str">
        <x:f>IF(A33="","",IF(M33-N33&lt;=0,"",(O33+P33*L33)/(M33-N33)))</x:f>
      </x:c>
      <x:c r="W33" s="30" t="str">
        <x:f>IF(A33="","",IF(T33&gt;0,"検証継続","条件見直し"))</x:f>
      </x:c>
    </x:row>
    <x:row r="34">
      <x:c r="A34" s="29"/>
      <x:c r="B34" s="29"/>
      <x:c r="C34" s="29"/>
      <x:c r="D34" s="31"/>
      <x:c r="E34" s="29"/>
      <x:c r="F34" s="29"/>
      <x:c r="G34" s="29"/>
      <x:c r="H34" s="29"/>
      <x:c r="I34" s="30" t="str">
        <x:f>IF(A34="","",SUM(F34:H34))</x:f>
      </x:c>
      <x:c r="J34" s="30" t="str">
        <x:f>IF(A34="","",MAX(0,E34-I34))</x:f>
      </x:c>
      <x:c r="K34" s="32" t="str">
        <x:f>IF(A34="","",C34*D34*J34/60)</x:f>
      </x:c>
      <x:c r="L34" s="33"/>
      <x:c r="M34" s="34" t="str">
        <x:f>IF(A34="","",K34*L34)</x:f>
      </x:c>
      <x:c r="N34" s="33"/>
      <x:c r="O34" s="33"/>
      <x:c r="P34" s="29"/>
      <x:c r="Q34" s="29"/>
      <x:c r="R34" s="34" t="str">
        <x:f>IF(A34="","",M34*Q34)</x:f>
      </x:c>
      <x:c r="S34" s="34" t="str">
        <x:f>IF(A34="","",O34+P34*L34+N34*Q34)</x:f>
      </x:c>
      <x:c r="T34" s="34" t="str">
        <x:f>IF(A34="","",R34-S34)</x:f>
      </x:c>
      <x:c r="U34" s="35" t="str">
        <x:f>IF(OR(A34="",S34&lt;=0),"",T34/S34)</x:f>
      </x:c>
      <x:c r="V34" s="32" t="str">
        <x:f>IF(A34="","",IF(M34-N34&lt;=0,"",(O34+P34*L34)/(M34-N34)))</x:f>
      </x:c>
      <x:c r="W34" s="30" t="str">
        <x:f>IF(A34="","",IF(T34&gt;0,"検証継続","条件見直し"))</x:f>
      </x:c>
    </x:row>
    <x:row r="35">
      <x:c r="A35" s="29"/>
      <x:c r="B35" s="29"/>
      <x:c r="C35" s="29"/>
      <x:c r="D35" s="31"/>
      <x:c r="E35" s="29"/>
      <x:c r="F35" s="29"/>
      <x:c r="G35" s="29"/>
      <x:c r="H35" s="29"/>
      <x:c r="I35" s="30" t="str">
        <x:f>IF(A35="","",SUM(F35:H35))</x:f>
      </x:c>
      <x:c r="J35" s="30" t="str">
        <x:f>IF(A35="","",MAX(0,E35-I35))</x:f>
      </x:c>
      <x:c r="K35" s="32" t="str">
        <x:f>IF(A35="","",C35*D35*J35/60)</x:f>
      </x:c>
      <x:c r="L35" s="33"/>
      <x:c r="M35" s="34" t="str">
        <x:f>IF(A35="","",K35*L35)</x:f>
      </x:c>
      <x:c r="N35" s="33"/>
      <x:c r="O35" s="33"/>
      <x:c r="P35" s="29"/>
      <x:c r="Q35" s="29"/>
      <x:c r="R35" s="34" t="str">
        <x:f>IF(A35="","",M35*Q35)</x:f>
      </x:c>
      <x:c r="S35" s="34" t="str">
        <x:f>IF(A35="","",O35+P35*L35+N35*Q35)</x:f>
      </x:c>
      <x:c r="T35" s="34" t="str">
        <x:f>IF(A35="","",R35-S35)</x:f>
      </x:c>
      <x:c r="U35" s="35" t="str">
        <x:f>IF(OR(A35="",S35&lt;=0),"",T35/S35)</x:f>
      </x:c>
      <x:c r="V35" s="32" t="str">
        <x:f>IF(A35="","",IF(M35-N35&lt;=0,"",(O35+P35*L35)/(M35-N35)))</x:f>
      </x:c>
      <x:c r="W35" s="30" t="str">
        <x:f>IF(A35="","",IF(T35&gt;0,"検証継続","条件見直し"))</x:f>
      </x:c>
    </x:row>
    <x:row r="36">
      <x:c r="A36" s="29"/>
      <x:c r="B36" s="29"/>
      <x:c r="C36" s="29"/>
      <x:c r="D36" s="31"/>
      <x:c r="E36" s="29"/>
      <x:c r="F36" s="29"/>
      <x:c r="G36" s="29"/>
      <x:c r="H36" s="29"/>
      <x:c r="I36" s="30" t="str">
        <x:f>IF(A36="","",SUM(F36:H36))</x:f>
      </x:c>
      <x:c r="J36" s="30" t="str">
        <x:f>IF(A36="","",MAX(0,E36-I36))</x:f>
      </x:c>
      <x:c r="K36" s="32" t="str">
        <x:f>IF(A36="","",C36*D36*J36/60)</x:f>
      </x:c>
      <x:c r="L36" s="33"/>
      <x:c r="M36" s="34" t="str">
        <x:f>IF(A36="","",K36*L36)</x:f>
      </x:c>
      <x:c r="N36" s="33"/>
      <x:c r="O36" s="33"/>
      <x:c r="P36" s="29"/>
      <x:c r="Q36" s="29"/>
      <x:c r="R36" s="34" t="str">
        <x:f>IF(A36="","",M36*Q36)</x:f>
      </x:c>
      <x:c r="S36" s="34" t="str">
        <x:f>IF(A36="","",O36+P36*L36+N36*Q36)</x:f>
      </x:c>
      <x:c r="T36" s="34" t="str">
        <x:f>IF(A36="","",R36-S36)</x:f>
      </x:c>
      <x:c r="U36" s="35" t="str">
        <x:f>IF(OR(A36="",S36&lt;=0),"",T36/S36)</x:f>
      </x:c>
      <x:c r="V36" s="32" t="str">
        <x:f>IF(A36="","",IF(M36-N36&lt;=0,"",(O36+P36*L36)/(M36-N36)))</x:f>
      </x:c>
      <x:c r="W36" s="30" t="str">
        <x:f>IF(A36="","",IF(T36&gt;0,"検証継続","条件見直し"))</x:f>
      </x:c>
    </x:row>
    <x:row r="37">
      <x:c r="A37" s="29"/>
      <x:c r="B37" s="29"/>
      <x:c r="C37" s="29"/>
      <x:c r="D37" s="31"/>
      <x:c r="E37" s="29"/>
      <x:c r="F37" s="29"/>
      <x:c r="G37" s="29"/>
      <x:c r="H37" s="29"/>
      <x:c r="I37" s="30" t="str">
        <x:f>IF(A37="","",SUM(F37:H37))</x:f>
      </x:c>
      <x:c r="J37" s="30" t="str">
        <x:f>IF(A37="","",MAX(0,E37-I37))</x:f>
      </x:c>
      <x:c r="K37" s="32" t="str">
        <x:f>IF(A37="","",C37*D37*J37/60)</x:f>
      </x:c>
      <x:c r="L37" s="33"/>
      <x:c r="M37" s="34" t="str">
        <x:f>IF(A37="","",K37*L37)</x:f>
      </x:c>
      <x:c r="N37" s="33"/>
      <x:c r="O37" s="33"/>
      <x:c r="P37" s="29"/>
      <x:c r="Q37" s="29"/>
      <x:c r="R37" s="34" t="str">
        <x:f>IF(A37="","",M37*Q37)</x:f>
      </x:c>
      <x:c r="S37" s="34" t="str">
        <x:f>IF(A37="","",O37+P37*L37+N37*Q37)</x:f>
      </x:c>
      <x:c r="T37" s="34" t="str">
        <x:f>IF(A37="","",R37-S37)</x:f>
      </x:c>
      <x:c r="U37" s="35" t="str">
        <x:f>IF(OR(A37="",S37&lt;=0),"",T37/S37)</x:f>
      </x:c>
      <x:c r="V37" s="32" t="str">
        <x:f>IF(A37="","",IF(M37-N37&lt;=0,"",(O37+P37*L37)/(M37-N37)))</x:f>
      </x:c>
      <x:c r="W37" s="30" t="str">
        <x:f>IF(A37="","",IF(T37&gt;0,"検証継続","条件見直し"))</x:f>
      </x:c>
    </x:row>
    <x:row r="38">
      <x:c r="A38" s="29"/>
      <x:c r="B38" s="29"/>
      <x:c r="C38" s="29"/>
      <x:c r="D38" s="31"/>
      <x:c r="E38" s="29"/>
      <x:c r="F38" s="29"/>
      <x:c r="G38" s="29"/>
      <x:c r="H38" s="29"/>
      <x:c r="I38" s="30" t="str">
        <x:f>IF(A38="","",SUM(F38:H38))</x:f>
      </x:c>
      <x:c r="J38" s="30" t="str">
        <x:f>IF(A38="","",MAX(0,E38-I38))</x:f>
      </x:c>
      <x:c r="K38" s="32" t="str">
        <x:f>IF(A38="","",C38*D38*J38/60)</x:f>
      </x:c>
      <x:c r="L38" s="33"/>
      <x:c r="M38" s="34" t="str">
        <x:f>IF(A38="","",K38*L38)</x:f>
      </x:c>
      <x:c r="N38" s="33"/>
      <x:c r="O38" s="33"/>
      <x:c r="P38" s="29"/>
      <x:c r="Q38" s="29"/>
      <x:c r="R38" s="34" t="str">
        <x:f>IF(A38="","",M38*Q38)</x:f>
      </x:c>
      <x:c r="S38" s="34" t="str">
        <x:f>IF(A38="","",O38+P38*L38+N38*Q38)</x:f>
      </x:c>
      <x:c r="T38" s="34" t="str">
        <x:f>IF(A38="","",R38-S38)</x:f>
      </x:c>
      <x:c r="U38" s="35" t="str">
        <x:f>IF(OR(A38="",S38&lt;=0),"",T38/S38)</x:f>
      </x:c>
      <x:c r="V38" s="32" t="str">
        <x:f>IF(A38="","",IF(M38-N38&lt;=0,"",(O38+P38*L38)/(M38-N38)))</x:f>
      </x:c>
      <x:c r="W38" s="30" t="str">
        <x:f>IF(A38="","",IF(T38&gt;0,"検証継続","条件見直し"))</x:f>
      </x:c>
    </x:row>
    <x:row r="39">
      <x:c r="A39" s="29"/>
      <x:c r="B39" s="29"/>
      <x:c r="C39" s="29"/>
      <x:c r="D39" s="31"/>
      <x:c r="E39" s="29"/>
      <x:c r="F39" s="29"/>
      <x:c r="G39" s="29"/>
      <x:c r="H39" s="29"/>
      <x:c r="I39" s="30" t="str">
        <x:f>IF(A39="","",SUM(F39:H39))</x:f>
      </x:c>
      <x:c r="J39" s="30" t="str">
        <x:f>IF(A39="","",MAX(0,E39-I39))</x:f>
      </x:c>
      <x:c r="K39" s="32" t="str">
        <x:f>IF(A39="","",C39*D39*J39/60)</x:f>
      </x:c>
      <x:c r="L39" s="33"/>
      <x:c r="M39" s="34" t="str">
        <x:f>IF(A39="","",K39*L39)</x:f>
      </x:c>
      <x:c r="N39" s="33"/>
      <x:c r="O39" s="33"/>
      <x:c r="P39" s="29"/>
      <x:c r="Q39" s="29"/>
      <x:c r="R39" s="34" t="str">
        <x:f>IF(A39="","",M39*Q39)</x:f>
      </x:c>
      <x:c r="S39" s="34" t="str">
        <x:f>IF(A39="","",O39+P39*L39+N39*Q39)</x:f>
      </x:c>
      <x:c r="T39" s="34" t="str">
        <x:f>IF(A39="","",R39-S39)</x:f>
      </x:c>
      <x:c r="U39" s="35" t="str">
        <x:f>IF(OR(A39="",S39&lt;=0),"",T39/S39)</x:f>
      </x:c>
      <x:c r="V39" s="32" t="str">
        <x:f>IF(A39="","",IF(M39-N39&lt;=0,"",(O39+P39*L39)/(M39-N39)))</x:f>
      </x:c>
      <x:c r="W39" s="30" t="str">
        <x:f>IF(A39="","",IF(T39&gt;0,"検証継続","条件見直し"))</x:f>
      </x:c>
    </x:row>
    <x:row r="40">
      <x:c r="A40" s="29"/>
      <x:c r="B40" s="29"/>
      <x:c r="C40" s="29"/>
      <x:c r="D40" s="31"/>
      <x:c r="E40" s="29"/>
      <x:c r="F40" s="29"/>
      <x:c r="G40" s="29"/>
      <x:c r="H40" s="29"/>
      <x:c r="I40" s="30" t="str">
        <x:f>IF(A40="","",SUM(F40:H40))</x:f>
      </x:c>
      <x:c r="J40" s="30" t="str">
        <x:f>IF(A40="","",MAX(0,E40-I40))</x:f>
      </x:c>
      <x:c r="K40" s="32" t="str">
        <x:f>IF(A40="","",C40*D40*J40/60)</x:f>
      </x:c>
      <x:c r="L40" s="33"/>
      <x:c r="M40" s="34" t="str">
        <x:f>IF(A40="","",K40*L40)</x:f>
      </x:c>
      <x:c r="N40" s="33"/>
      <x:c r="O40" s="33"/>
      <x:c r="P40" s="29"/>
      <x:c r="Q40" s="29"/>
      <x:c r="R40" s="34" t="str">
        <x:f>IF(A40="","",M40*Q40)</x:f>
      </x:c>
      <x:c r="S40" s="34" t="str">
        <x:f>IF(A40="","",O40+P40*L40+N40*Q40)</x:f>
      </x:c>
      <x:c r="T40" s="34" t="str">
        <x:f>IF(A40="","",R40-S40)</x:f>
      </x:c>
      <x:c r="U40" s="35" t="str">
        <x:f>IF(OR(A40="",S40&lt;=0),"",T40/S40)</x:f>
      </x:c>
      <x:c r="V40" s="32" t="str">
        <x:f>IF(A40="","",IF(M40-N40&lt;=0,"",(O40+P40*L40)/(M40-N40)))</x:f>
      </x:c>
      <x:c r="W40" s="30" t="str">
        <x:f>IF(A40="","",IF(T40&gt;0,"検証継続","条件見直し"))</x:f>
      </x:c>
    </x:row>
    <x:row r="41">
      <x:c r="A41" s="29"/>
      <x:c r="B41" s="29"/>
      <x:c r="C41" s="29"/>
      <x:c r="D41" s="31"/>
      <x:c r="E41" s="29"/>
      <x:c r="F41" s="29"/>
      <x:c r="G41" s="29"/>
      <x:c r="H41" s="29"/>
      <x:c r="I41" s="30" t="str">
        <x:f>IF(A41="","",SUM(F41:H41))</x:f>
      </x:c>
      <x:c r="J41" s="30" t="str">
        <x:f>IF(A41="","",MAX(0,E41-I41))</x:f>
      </x:c>
      <x:c r="K41" s="32" t="str">
        <x:f>IF(A41="","",C41*D41*J41/60)</x:f>
      </x:c>
      <x:c r="L41" s="33"/>
      <x:c r="M41" s="34" t="str">
        <x:f>IF(A41="","",K41*L41)</x:f>
      </x:c>
      <x:c r="N41" s="33"/>
      <x:c r="O41" s="33"/>
      <x:c r="P41" s="29"/>
      <x:c r="Q41" s="29"/>
      <x:c r="R41" s="34" t="str">
        <x:f>IF(A41="","",M41*Q41)</x:f>
      </x:c>
      <x:c r="S41" s="34" t="str">
        <x:f>IF(A41="","",O41+P41*L41+N41*Q41)</x:f>
      </x:c>
      <x:c r="T41" s="34" t="str">
        <x:f>IF(A41="","",R41-S41)</x:f>
      </x:c>
      <x:c r="U41" s="35" t="str">
        <x:f>IF(OR(A41="",S41&lt;=0),"",T41/S41)</x:f>
      </x:c>
      <x:c r="V41" s="32" t="str">
        <x:f>IF(A41="","",IF(M41-N41&lt;=0,"",(O41+P41*L41)/(M41-N41)))</x:f>
      </x:c>
      <x:c r="W41" s="30" t="str">
        <x:f>IF(A41="","",IF(T41&gt;0,"検証継続","条件見直し"))</x:f>
      </x:c>
    </x:row>
    <x:row r="42">
      <x:c r="A42" s="29"/>
      <x:c r="B42" s="29"/>
      <x:c r="C42" s="29"/>
      <x:c r="D42" s="31"/>
      <x:c r="E42" s="29"/>
      <x:c r="F42" s="29"/>
      <x:c r="G42" s="29"/>
      <x:c r="H42" s="29"/>
      <x:c r="I42" s="30" t="str">
        <x:f>IF(A42="","",SUM(F42:H42))</x:f>
      </x:c>
      <x:c r="J42" s="30" t="str">
        <x:f>IF(A42="","",MAX(0,E42-I42))</x:f>
      </x:c>
      <x:c r="K42" s="32" t="str">
        <x:f>IF(A42="","",C42*D42*J42/60)</x:f>
      </x:c>
      <x:c r="L42" s="33"/>
      <x:c r="M42" s="34" t="str">
        <x:f>IF(A42="","",K42*L42)</x:f>
      </x:c>
      <x:c r="N42" s="33"/>
      <x:c r="O42" s="33"/>
      <x:c r="P42" s="29"/>
      <x:c r="Q42" s="29"/>
      <x:c r="R42" s="34" t="str">
        <x:f>IF(A42="","",M42*Q42)</x:f>
      </x:c>
      <x:c r="S42" s="34" t="str">
        <x:f>IF(A42="","",O42+P42*L42+N42*Q42)</x:f>
      </x:c>
      <x:c r="T42" s="34" t="str">
        <x:f>IF(A42="","",R42-S42)</x:f>
      </x:c>
      <x:c r="U42" s="35" t="str">
        <x:f>IF(OR(A42="",S42&lt;=0),"",T42/S42)</x:f>
      </x:c>
      <x:c r="V42" s="32" t="str">
        <x:f>IF(A42="","",IF(M42-N42&lt;=0,"",(O42+P42*L42)/(M42-N42)))</x:f>
      </x:c>
      <x:c r="W42" s="30" t="str">
        <x:f>IF(A42="","",IF(T42&gt;0,"検証継続","条件見直し"))</x:f>
      </x:c>
    </x:row>
    <x:row r="43">
      <x:c r="A43" s="29"/>
      <x:c r="B43" s="29"/>
      <x:c r="C43" s="29"/>
      <x:c r="D43" s="31"/>
      <x:c r="E43" s="29"/>
      <x:c r="F43" s="29"/>
      <x:c r="G43" s="29"/>
      <x:c r="H43" s="29"/>
      <x:c r="I43" s="30" t="str">
        <x:f>IF(A43="","",SUM(F43:H43))</x:f>
      </x:c>
      <x:c r="J43" s="30" t="str">
        <x:f>IF(A43="","",MAX(0,E43-I43))</x:f>
      </x:c>
      <x:c r="K43" s="32" t="str">
        <x:f>IF(A43="","",C43*D43*J43/60)</x:f>
      </x:c>
      <x:c r="L43" s="33"/>
      <x:c r="M43" s="34" t="str">
        <x:f>IF(A43="","",K43*L43)</x:f>
      </x:c>
      <x:c r="N43" s="33"/>
      <x:c r="O43" s="33"/>
      <x:c r="P43" s="29"/>
      <x:c r="Q43" s="29"/>
      <x:c r="R43" s="34" t="str">
        <x:f>IF(A43="","",M43*Q43)</x:f>
      </x:c>
      <x:c r="S43" s="34" t="str">
        <x:f>IF(A43="","",O43+P43*L43+N43*Q43)</x:f>
      </x:c>
      <x:c r="T43" s="34" t="str">
        <x:f>IF(A43="","",R43-S43)</x:f>
      </x:c>
      <x:c r="U43" s="35" t="str">
        <x:f>IF(OR(A43="",S43&lt;=0),"",T43/S43)</x:f>
      </x:c>
      <x:c r="V43" s="32" t="str">
        <x:f>IF(A43="","",IF(M43-N43&lt;=0,"",(O43+P43*L43)/(M43-N43)))</x:f>
      </x:c>
      <x:c r="W43" s="30" t="str">
        <x:f>IF(A43="","",IF(T43&gt;0,"検証継続","条件見直し"))</x:f>
      </x:c>
    </x:row>
    <x:row r="44">
      <x:c r="A44" s="29"/>
      <x:c r="B44" s="29"/>
      <x:c r="C44" s="29"/>
      <x:c r="D44" s="31"/>
      <x:c r="E44" s="29"/>
      <x:c r="F44" s="29"/>
      <x:c r="G44" s="29"/>
      <x:c r="H44" s="29"/>
      <x:c r="I44" s="30" t="str">
        <x:f>IF(A44="","",SUM(F44:H44))</x:f>
      </x:c>
      <x:c r="J44" s="30" t="str">
        <x:f>IF(A44="","",MAX(0,E44-I44))</x:f>
      </x:c>
      <x:c r="K44" s="32" t="str">
        <x:f>IF(A44="","",C44*D44*J44/60)</x:f>
      </x:c>
      <x:c r="L44" s="33"/>
      <x:c r="M44" s="34" t="str">
        <x:f>IF(A44="","",K44*L44)</x:f>
      </x:c>
      <x:c r="N44" s="33"/>
      <x:c r="O44" s="33"/>
      <x:c r="P44" s="29"/>
      <x:c r="Q44" s="29"/>
      <x:c r="R44" s="34" t="str">
        <x:f>IF(A44="","",M44*Q44)</x:f>
      </x:c>
      <x:c r="S44" s="34" t="str">
        <x:f>IF(A44="","",O44+P44*L44+N44*Q44)</x:f>
      </x:c>
      <x:c r="T44" s="34" t="str">
        <x:f>IF(A44="","",R44-S44)</x:f>
      </x:c>
      <x:c r="U44" s="35" t="str">
        <x:f>IF(OR(A44="",S44&lt;=0),"",T44/S44)</x:f>
      </x:c>
      <x:c r="V44" s="32" t="str">
        <x:f>IF(A44="","",IF(M44-N44&lt;=0,"",(O44+P44*L44)/(M44-N44)))</x:f>
      </x:c>
      <x:c r="W44" s="30" t="str">
        <x:f>IF(A44="","",IF(T44&gt;0,"検証継続","条件見直し"))</x:f>
      </x:c>
    </x:row>
    <x:row r="45">
      <x:c r="A45" s="29"/>
      <x:c r="B45" s="29"/>
      <x:c r="C45" s="29"/>
      <x:c r="D45" s="31"/>
      <x:c r="E45" s="29"/>
      <x:c r="F45" s="29"/>
      <x:c r="G45" s="29"/>
      <x:c r="H45" s="29"/>
      <x:c r="I45" s="30" t="str">
        <x:f>IF(A45="","",SUM(F45:H45))</x:f>
      </x:c>
      <x:c r="J45" s="30" t="str">
        <x:f>IF(A45="","",MAX(0,E45-I45))</x:f>
      </x:c>
      <x:c r="K45" s="32" t="str">
        <x:f>IF(A45="","",C45*D45*J45/60)</x:f>
      </x:c>
      <x:c r="L45" s="33"/>
      <x:c r="M45" s="34" t="str">
        <x:f>IF(A45="","",K45*L45)</x:f>
      </x:c>
      <x:c r="N45" s="33"/>
      <x:c r="O45" s="33"/>
      <x:c r="P45" s="29"/>
      <x:c r="Q45" s="29"/>
      <x:c r="R45" s="34" t="str">
        <x:f>IF(A45="","",M45*Q45)</x:f>
      </x:c>
      <x:c r="S45" s="34" t="str">
        <x:f>IF(A45="","",O45+P45*L45+N45*Q45)</x:f>
      </x:c>
      <x:c r="T45" s="34" t="str">
        <x:f>IF(A45="","",R45-S45)</x:f>
      </x:c>
      <x:c r="U45" s="35" t="str">
        <x:f>IF(OR(A45="",S45&lt;=0),"",T45/S45)</x:f>
      </x:c>
      <x:c r="V45" s="32" t="str">
        <x:f>IF(A45="","",IF(M45-N45&lt;=0,"",(O45+P45*L45)/(M45-N45)))</x:f>
      </x:c>
      <x:c r="W45" s="30" t="str">
        <x:f>IF(A45="","",IF(T45&gt;0,"検証継続","条件見直し"))</x:f>
      </x:c>
    </x:row>
    <x:row r="46">
      <x:c r="A46" s="29"/>
      <x:c r="B46" s="29"/>
      <x:c r="C46" s="29"/>
      <x:c r="D46" s="31"/>
      <x:c r="E46" s="29"/>
      <x:c r="F46" s="29"/>
      <x:c r="G46" s="29"/>
      <x:c r="H46" s="29"/>
      <x:c r="I46" s="30" t="str">
        <x:f>IF(A46="","",SUM(F46:H46))</x:f>
      </x:c>
      <x:c r="J46" s="30" t="str">
        <x:f>IF(A46="","",MAX(0,E46-I46))</x:f>
      </x:c>
      <x:c r="K46" s="32" t="str">
        <x:f>IF(A46="","",C46*D46*J46/60)</x:f>
      </x:c>
      <x:c r="L46" s="33"/>
      <x:c r="M46" s="34" t="str">
        <x:f>IF(A46="","",K46*L46)</x:f>
      </x:c>
      <x:c r="N46" s="33"/>
      <x:c r="O46" s="33"/>
      <x:c r="P46" s="29"/>
      <x:c r="Q46" s="29"/>
      <x:c r="R46" s="34" t="str">
        <x:f>IF(A46="","",M46*Q46)</x:f>
      </x:c>
      <x:c r="S46" s="34" t="str">
        <x:f>IF(A46="","",O46+P46*L46+N46*Q46)</x:f>
      </x:c>
      <x:c r="T46" s="34" t="str">
        <x:f>IF(A46="","",R46-S46)</x:f>
      </x:c>
      <x:c r="U46" s="35" t="str">
        <x:f>IF(OR(A46="",S46&lt;=0),"",T46/S46)</x:f>
      </x:c>
      <x:c r="V46" s="32" t="str">
        <x:f>IF(A46="","",IF(M46-N46&lt;=0,"",(O46+P46*L46)/(M46-N46)))</x:f>
      </x:c>
      <x:c r="W46" s="30" t="str">
        <x:f>IF(A46="","",IF(T46&gt;0,"検証継続","条件見直し"))</x:f>
      </x:c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</x:sheetData>
  <x:mergeCells>
    <x:mergeCell ref="A1:W1"/>
    <x:mergeCell ref="A2:W2"/>
    <x:mergeCell ref="A4:W4"/>
  </x:mergeCells>
  <x:conditionalFormatting sqref="W7:W46">
    <x:cfRule type="containsText" dxfId="0" priority="1" operator="containsText" text="要確認"/>
    <x:cfRule type="containsText" dxfId="1" priority="2" operator="containsText" text="条件見直し"/>
    <x:cfRule type="containsText" dxfId="2" priority="3" operator="containsText" text="確認中"/>
    <x:cfRule type="containsText" dxfId="3" priority="4" operator="containsText" text="検証継続"/>
    <x:cfRule type="containsText" dxfId="4" priority="5" operator="containsText" text="確認済"/>
  </x:conditionalFormatting>
  <x:pageMargins left="0.7" right="0.7" top="0.75" bottom="0.75" header="0.3" footer="0.3"/>
  <x:drawing xmlns:r="http://schemas.openxmlformats.org/officeDocument/2006/relationships" r:id="R5cfeef113f9446f7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3" hidden="0" customWidth="1"/>
    <x:col min="3" max="3" width="15" hidden="0" customWidth="1"/>
    <x:col min="4" max="4" width="15" hidden="0" customWidth="1"/>
    <x:col min="5" max="5" width="17" hidden="0" customWidth="1"/>
    <x:col min="6" max="6" width="13" hidden="0" customWidth="1"/>
    <x:col min="7" max="7" width="13" hidden="0" customWidth="1"/>
    <x:col min="8" max="8" width="16" hidden="0" customWidth="1"/>
    <x:col min="9" max="9" width="12" hidden="0" customWidth="1"/>
    <x:col min="10" max="10" width="17" hidden="0" customWidth="1"/>
    <x:col min="11" max="11" width="17" hidden="0" customWidth="1"/>
    <x:col min="12" max="12" width="13" hidden="0" customWidth="1"/>
  </x:cols>
  <x:sheetData>
    <x:row r="1" ht="34" customHeight="1">
      <x:c r="A1" s="5" t="str">
        <x:v>悲観・標準・楽観のシナリオ比較</x:v>
      </x:c>
      <x:c r="B1" s="5" t="str">
        <x:v>悲観・標準・楽観のシナリオ比較</x:v>
      </x:c>
      <x:c r="C1" s="5" t="str">
        <x:v>悲観・標準・楽観のシナリオ比較</x:v>
      </x:c>
      <x:c r="D1" s="5" t="str">
        <x:v>悲観・標準・楽観のシナリオ比較</x:v>
      </x:c>
      <x:c r="E1" s="5" t="str">
        <x:v>悲観・標準・楽観のシナリオ比較</x:v>
      </x:c>
      <x:c r="F1" s="5" t="str">
        <x:v>悲観・標準・楽観のシナリオ比較</x:v>
      </x:c>
      <x:c r="G1" s="5" t="str">
        <x:v>悲観・標準・楽観のシナリオ比較</x:v>
      </x:c>
      <x:c r="H1" s="5" t="str">
        <x:v>悲観・標準・楽観のシナリオ比較</x:v>
      </x:c>
      <x:c r="I1" s="5" t="str">
        <x:v>悲観・標準・楽観のシナリオ比較</x:v>
      </x:c>
      <x:c r="J1" s="5" t="str">
        <x:v>悲観・標準・楽観のシナリオ比較</x:v>
      </x:c>
      <x:c r="K1" s="5" t="str">
        <x:v>悲観・標準・楽観のシナリオ比較</x:v>
      </x:c>
      <x:c r="L1" s="5" t="str">
        <x:v>悲観・標準・楽観のシナリオ比較</x:v>
      </x:c>
    </x:row>
    <x:row r="2" ht="35" customHeight="1">
      <x:c r="A2" s="9" t="str">
        <x:v>AIの性能を予言せず、件数・利用可能率・確認込み総時間の幅で結果を見ます。</x:v>
      </x:c>
      <x:c r="B2" s="9" t="str">
        <x:v>AIの性能を予言せず、件数・利用可能率・確認込み総時間の幅で結果を見ます。</x:v>
      </x:c>
      <x:c r="C2" s="9" t="str">
        <x:v>AIの性能を予言せず、件数・利用可能率・確認込み総時間の幅で結果を見ます。</x:v>
      </x:c>
      <x:c r="D2" s="9" t="str">
        <x:v>AIの性能を予言せず、件数・利用可能率・確認込み総時間の幅で結果を見ます。</x:v>
      </x:c>
      <x:c r="E2" s="9" t="str">
        <x:v>AIの性能を予言せず、件数・利用可能率・確認込み総時間の幅で結果を見ます。</x:v>
      </x:c>
      <x:c r="F2" s="9" t="str">
        <x:v>AIの性能を予言せず、件数・利用可能率・確認込み総時間の幅で結果を見ます。</x:v>
      </x:c>
      <x:c r="G2" s="9" t="str">
        <x:v>AIの性能を予言せず、件数・利用可能率・確認込み総時間の幅で結果を見ます。</x:v>
      </x:c>
      <x:c r="H2" s="9" t="str">
        <x:v>AIの性能を予言せず、件数・利用可能率・確認込み総時間の幅で結果を見ます。</x:v>
      </x:c>
      <x:c r="I2" s="9" t="str">
        <x:v>AIの性能を予言せず、件数・利用可能率・確認込み総時間の幅で結果を見ます。</x:v>
      </x:c>
      <x:c r="J2" s="9" t="str">
        <x:v>AIの性能を予言せず、件数・利用可能率・確認込み総時間の幅で結果を見ます。</x:v>
      </x:c>
      <x:c r="K2" s="9" t="str">
        <x:v>AIの性能を予言せず、件数・利用可能率・確認込み総時間の幅で結果を見ます。</x:v>
      </x:c>
      <x:c r="L2" s="9" t="str">
        <x:v>AIの性能を予言せず、件数・利用可能率・確認込み総時間の幅で結果を見ます。</x:v>
      </x:c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31" customHeight="1">
      <x:c r="A4" s="18" t="str">
        <x:v>すべて架空の入力例です。楽観値だけを採用せず、自社の実測値へ置き換えてください。</x:v>
      </x:c>
      <x:c r="B4" s="19" t="str">
        <x:v>すべて架空の入力例です。楽観値だけを採用せず、自社の実測値へ置き換えてください。</x:v>
      </x:c>
      <x:c r="C4" s="19" t="str">
        <x:v>すべて架空の入力例です。楽観値だけを採用せず、自社の実測値へ置き換えてください。</x:v>
      </x:c>
      <x:c r="D4" s="19" t="str">
        <x:v>すべて架空の入力例です。楽観値だけを採用せず、自社の実測値へ置き換えてください。</x:v>
      </x:c>
      <x:c r="E4" s="19" t="str">
        <x:v>すべて架空の入力例です。楽観値だけを採用せず、自社の実測値へ置き換えてください。</x:v>
      </x:c>
      <x:c r="F4" s="19" t="str">
        <x:v>すべて架空の入力例です。楽観値だけを採用せず、自社の実測値へ置き換えてください。</x:v>
      </x:c>
      <x:c r="G4" s="19" t="str">
        <x:v>すべて架空の入力例です。楽観値だけを採用せず、自社の実測値へ置き換えてください。</x:v>
      </x:c>
      <x:c r="H4" s="19" t="str">
        <x:v>すべて架空の入力例です。楽観値だけを採用せず、自社の実測値へ置き換えてください。</x:v>
      </x:c>
      <x:c r="I4" s="19" t="str">
        <x:v>すべて架空の入力例です。楽観値だけを採用せず、自社の実測値へ置き換えてください。</x:v>
      </x:c>
      <x:c r="J4" s="19" t="str">
        <x:v>すべて架空の入力例です。楽観値だけを採用せず、自社の実測値へ置き換えてください。</x:v>
      </x:c>
      <x:c r="K4" s="19" t="str">
        <x:v>すべて架空の入力例です。楽観値だけを採用せず、自社の実測値へ置き換えてください。</x:v>
      </x:c>
      <x:c r="L4" s="20" t="str">
        <x:v>すべて架空の入力例です。楽観値だけを採用せず、自社の実測値へ置き換えてください。</x:v>
      </x:c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32" customHeight="1">
      <x:c r="A6" s="25" t="str">
        <x:v>シナリオ</x:v>
      </x:c>
      <x:c r="B6" s="25" t="str">
        <x:v>月間件数</x:v>
      </x:c>
      <x:c r="C6" s="25" t="str">
        <x:v>AI利用可能率</x:v>
      </x:c>
      <x:c r="D6" s="25" t="str">
        <x:v>現状総時間</x:v>
      </x:c>
      <x:c r="E6" s="25" t="str">
        <x:v>AI利用後総時間</x:v>
      </x:c>
      <x:c r="F6" s="25" t="str">
        <x:v>社内時給</x:v>
      </x:c>
      <x:c r="G6" s="25" t="str">
        <x:v>月額費用</x:v>
      </x:c>
      <x:c r="H6" s="25" t="str">
        <x:v>初期＋教育費</x:v>
      </x:c>
      <x:c r="I6" s="25" t="str">
        <x:v>評価月数</x:v>
      </x:c>
      <x:c r="J6" s="25" t="str">
        <x:v>期間効果（自動）</x:v>
      </x:c>
      <x:c r="K6" s="25" t="str">
        <x:v>期間コスト（自動）</x:v>
      </x:c>
      <x:c r="L6" s="25" t="str">
        <x:v>ROI（自動）</x:v>
      </x:c>
    </x:row>
    <x:row r="7">
      <x:c r="A7" s="29" t="str">
        <x:v>悲観（架空）</x:v>
      </x:c>
      <x:c r="B7" s="29" t="n">
        <x:v>15</x:v>
      </x:c>
      <x:c r="C7" s="31" t="n">
        <x:v>0.5</x:v>
      </x:c>
      <x:c r="D7" s="29" t="n">
        <x:v>60</x:v>
      </x:c>
      <x:c r="E7" s="29" t="n">
        <x:v>45</x:v>
      </x:c>
      <x:c r="F7" s="33" t="n">
        <x:v>3000</x:v>
      </x:c>
      <x:c r="G7" s="33" t="n">
        <x:v>10000</x:v>
      </x:c>
      <x:c r="H7" s="33" t="n">
        <x:v>60000</x:v>
      </x:c>
      <x:c r="I7" s="29" t="n">
        <x:v>12</x:v>
      </x:c>
      <x:c r="J7" s="34" t="n">
        <x:f>IF(A7="","",B7*C7*MAX(0,D7-E7)/60*F7*I7)</x:f>
        <x:v>67500</x:v>
      </x:c>
      <x:c r="K7" s="34" t="n">
        <x:f>IF(A7="","",H7+G7*I7)</x:f>
        <x:v>180000</x:v>
      </x:c>
      <x:c r="L7" s="35" t="n">
        <x:f>IF(OR(A7="",K7&lt;=0),"",(J7-K7)/K7)</x:f>
        <x:v>-0.625</x:v>
      </x:c>
    </x:row>
    <x:row r="8">
      <x:c r="A8" s="29" t="str">
        <x:v>標準（架空）</x:v>
      </x:c>
      <x:c r="B8" s="29" t="n">
        <x:v>20</x:v>
      </x:c>
      <x:c r="C8" s="31" t="n">
        <x:v>0.7</x:v>
      </x:c>
      <x:c r="D8" s="29" t="n">
        <x:v>60</x:v>
      </x:c>
      <x:c r="E8" s="29" t="n">
        <x:v>35</x:v>
      </x:c>
      <x:c r="F8" s="33" t="n">
        <x:v>3000</x:v>
      </x:c>
      <x:c r="G8" s="33" t="n">
        <x:v>10000</x:v>
      </x:c>
      <x:c r="H8" s="33" t="n">
        <x:v>60000</x:v>
      </x:c>
      <x:c r="I8" s="29" t="n">
        <x:v>12</x:v>
      </x:c>
      <x:c r="J8" s="34" t="n">
        <x:f>IF(A8="","",B8*C8*MAX(0,D8-E8)/60*F8*I8)</x:f>
        <x:v>210000</x:v>
      </x:c>
      <x:c r="K8" s="34" t="n">
        <x:f>IF(A8="","",H8+G8*I8)</x:f>
        <x:v>180000</x:v>
      </x:c>
      <x:c r="L8" s="35" t="n">
        <x:f>IF(OR(A8="",K8&lt;=0),"",(J8-K8)/K8)</x:f>
        <x:v>0.16666666666666666</x:v>
      </x:c>
    </x:row>
    <x:row r="9">
      <x:c r="A9" s="29" t="str">
        <x:v>楽観（架空）</x:v>
      </x:c>
      <x:c r="B9" s="29" t="n">
        <x:v>25</x:v>
      </x:c>
      <x:c r="C9" s="31" t="n">
        <x:v>0.8</x:v>
      </x:c>
      <x:c r="D9" s="29" t="n">
        <x:v>60</x:v>
      </x:c>
      <x:c r="E9" s="29" t="n">
        <x:v>30</x:v>
      </x:c>
      <x:c r="F9" s="33" t="n">
        <x:v>3000</x:v>
      </x:c>
      <x:c r="G9" s="33" t="n">
        <x:v>10000</x:v>
      </x:c>
      <x:c r="H9" s="33" t="n">
        <x:v>60000</x:v>
      </x:c>
      <x:c r="I9" s="29" t="n">
        <x:v>12</x:v>
      </x:c>
      <x:c r="J9" s="34" t="n">
        <x:f>IF(A9="","",B9*C9*MAX(0,D9-E9)/60*F9*I9)</x:f>
        <x:v>360000</x:v>
      </x:c>
      <x:c r="K9" s="34" t="n">
        <x:f>IF(A9="","",H9+G9*I9)</x:f>
        <x:v>180000</x:v>
      </x:c>
      <x:c r="L9" s="35" t="n">
        <x:f>IF(OR(A9="",K9&lt;=0),"",(J9-K9)/K9)</x:f>
        <x:v>1</x:v>
      </x:c>
    </x:row>
    <x:row r="10">
      <x:c r="A10" s="29"/>
      <x:c r="B10" s="29"/>
      <x:c r="C10" s="31"/>
      <x:c r="D10" s="29"/>
      <x:c r="E10" s="29"/>
      <x:c r="F10" s="33"/>
      <x:c r="G10" s="33"/>
      <x:c r="H10" s="33"/>
      <x:c r="I10" s="29"/>
      <x:c r="J10" s="34" t="str">
        <x:f>IF(A10="","",B10*C10*MAX(0,D10-E10)/60*F10*I10)</x:f>
      </x:c>
      <x:c r="K10" s="34" t="str">
        <x:f>IF(A10="","",H10+G10*I10)</x:f>
      </x:c>
      <x:c r="L10" s="35" t="str">
        <x:f>IF(OR(A10="",K10&lt;=0),"",(J10-K10)/K10)</x:f>
      </x:c>
    </x:row>
    <x:row r="11">
      <x:c r="A11" s="29"/>
      <x:c r="B11" s="29"/>
      <x:c r="C11" s="31"/>
      <x:c r="D11" s="29"/>
      <x:c r="E11" s="29"/>
      <x:c r="F11" s="33"/>
      <x:c r="G11" s="33"/>
      <x:c r="H11" s="33"/>
      <x:c r="I11" s="29"/>
      <x:c r="J11" s="34" t="str">
        <x:f>IF(A11="","",B11*C11*MAX(0,D11-E11)/60*F11*I11)</x:f>
      </x:c>
      <x:c r="K11" s="34" t="str">
        <x:f>IF(A11="","",H11+G11*I11)</x:f>
      </x:c>
      <x:c r="L11" s="35" t="str">
        <x:f>IF(OR(A11="",K11&lt;=0),"",(J11-K11)/K11)</x:f>
      </x:c>
    </x:row>
    <x:row r="12">
      <x:c r="A12" s="29"/>
      <x:c r="B12" s="29"/>
      <x:c r="C12" s="31"/>
      <x:c r="D12" s="29"/>
      <x:c r="E12" s="29"/>
      <x:c r="F12" s="33"/>
      <x:c r="G12" s="33"/>
      <x:c r="H12" s="33"/>
      <x:c r="I12" s="29"/>
      <x:c r="J12" s="34" t="str">
        <x:f>IF(A12="","",B12*C12*MAX(0,D12-E12)/60*F12*I12)</x:f>
      </x:c>
      <x:c r="K12" s="34" t="str">
        <x:f>IF(A12="","",H12+G12*I12)</x:f>
      </x:c>
      <x:c r="L12" s="35" t="str">
        <x:f>IF(OR(A12="",K12&lt;=0),"",(J12-K12)/K12)</x:f>
      </x:c>
    </x:row>
    <x:row r="13">
      <x:c r="A13" s="29"/>
      <x:c r="B13" s="29"/>
      <x:c r="C13" s="31"/>
      <x:c r="D13" s="29"/>
      <x:c r="E13" s="29"/>
      <x:c r="F13" s="33"/>
      <x:c r="G13" s="33"/>
      <x:c r="H13" s="33"/>
      <x:c r="I13" s="29"/>
      <x:c r="J13" s="34" t="str">
        <x:f>IF(A13="","",B13*C13*MAX(0,D13-E13)/60*F13*I13)</x:f>
      </x:c>
      <x:c r="K13" s="34" t="str">
        <x:f>IF(A13="","",H13+G13*I13)</x:f>
      </x:c>
      <x:c r="L13" s="35" t="str">
        <x:f>IF(OR(A13="",K13&lt;=0),"",(J13-K13)/K13)</x:f>
      </x:c>
    </x:row>
    <x:row r="14">
      <x:c r="A14" s="29"/>
      <x:c r="B14" s="29"/>
      <x:c r="C14" s="31"/>
      <x:c r="D14" s="29"/>
      <x:c r="E14" s="29"/>
      <x:c r="F14" s="33"/>
      <x:c r="G14" s="33"/>
      <x:c r="H14" s="33"/>
      <x:c r="I14" s="29"/>
      <x:c r="J14" s="34" t="str">
        <x:f>IF(A14="","",B14*C14*MAX(0,D14-E14)/60*F14*I14)</x:f>
      </x:c>
      <x:c r="K14" s="34" t="str">
        <x:f>IF(A14="","",H14+G14*I14)</x:f>
      </x:c>
      <x:c r="L14" s="35" t="str">
        <x:f>IF(OR(A14="",K14&lt;=0),"",(J14-K14)/K14)</x:f>
      </x:c>
    </x:row>
    <x:row r="15">
      <x:c r="A15" s="29"/>
      <x:c r="B15" s="29"/>
      <x:c r="C15" s="31"/>
      <x:c r="D15" s="29"/>
      <x:c r="E15" s="29"/>
      <x:c r="F15" s="33"/>
      <x:c r="G15" s="33"/>
      <x:c r="H15" s="33"/>
      <x:c r="I15" s="29"/>
      <x:c r="J15" s="34" t="str">
        <x:f>IF(A15="","",B15*C15*MAX(0,D15-E15)/60*F15*I15)</x:f>
      </x:c>
      <x:c r="K15" s="34" t="str">
        <x:f>IF(A15="","",H15+G15*I15)</x:f>
      </x:c>
      <x:c r="L15" s="35" t="str">
        <x:f>IF(OR(A15="",K15&lt;=0),"",(J15-K15)/K15)</x:f>
      </x:c>
    </x:row>
    <x:row r="16">
      <x:c r="A16" s="29"/>
      <x:c r="B16" s="29"/>
      <x:c r="C16" s="31"/>
      <x:c r="D16" s="29"/>
      <x:c r="E16" s="29"/>
      <x:c r="F16" s="33"/>
      <x:c r="G16" s="33"/>
      <x:c r="H16" s="33"/>
      <x:c r="I16" s="29"/>
      <x:c r="J16" s="34" t="str">
        <x:f>IF(A16="","",B16*C16*MAX(0,D16-E16)/60*F16*I16)</x:f>
      </x:c>
      <x:c r="K16" s="34" t="str">
        <x:f>IF(A16="","",H16+G16*I16)</x:f>
      </x:c>
      <x:c r="L16" s="35" t="str">
        <x:f>IF(OR(A16="",K16&lt;=0),"",(J16-K16)/K16)</x:f>
      </x:c>
    </x:row>
    <x:row r="17">
      <x:c r="A17" s="29"/>
      <x:c r="B17" s="29"/>
      <x:c r="C17" s="31"/>
      <x:c r="D17" s="29"/>
      <x:c r="E17" s="29"/>
      <x:c r="F17" s="33"/>
      <x:c r="G17" s="33"/>
      <x:c r="H17" s="33"/>
      <x:c r="I17" s="29"/>
      <x:c r="J17" s="34" t="str">
        <x:f>IF(A17="","",B17*C17*MAX(0,D17-E17)/60*F17*I17)</x:f>
      </x:c>
      <x:c r="K17" s="34" t="str">
        <x:f>IF(A17="","",H17+G17*I17)</x:f>
      </x:c>
      <x:c r="L17" s="35" t="str">
        <x:f>IF(OR(A17="",K17&lt;=0),"",(J17-K17)/K17)</x:f>
      </x:c>
    </x:row>
    <x:row r="18">
      <x:c r="A18" s="29"/>
      <x:c r="B18" s="29"/>
      <x:c r="C18" s="31"/>
      <x:c r="D18" s="29"/>
      <x:c r="E18" s="29"/>
      <x:c r="F18" s="33"/>
      <x:c r="G18" s="33"/>
      <x:c r="H18" s="33"/>
      <x:c r="I18" s="29"/>
      <x:c r="J18" s="34" t="str">
        <x:f>IF(A18="","",B18*C18*MAX(0,D18-E18)/60*F18*I18)</x:f>
      </x:c>
      <x:c r="K18" s="34" t="str">
        <x:f>IF(A18="","",H18+G18*I18)</x:f>
      </x:c>
      <x:c r="L18" s="35" t="str">
        <x:f>IF(OR(A18="",K18&lt;=0),"",(J18-K18)/K18)</x:f>
      </x:c>
    </x:row>
    <x:row r="19">
      <x:c r="A19" s="29"/>
      <x:c r="B19" s="29"/>
      <x:c r="C19" s="31"/>
      <x:c r="D19" s="29"/>
      <x:c r="E19" s="29"/>
      <x:c r="F19" s="33"/>
      <x:c r="G19" s="33"/>
      <x:c r="H19" s="33"/>
      <x:c r="I19" s="29"/>
      <x:c r="J19" s="34" t="str">
        <x:f>IF(A19="","",B19*C19*MAX(0,D19-E19)/60*F19*I19)</x:f>
      </x:c>
      <x:c r="K19" s="34" t="str">
        <x:f>IF(A19="","",H19+G19*I19)</x:f>
      </x:c>
      <x:c r="L19" s="35" t="str">
        <x:f>IF(OR(A19="",K19&lt;=0),"",(J19-K19)/K19)</x:f>
      </x:c>
    </x:row>
    <x:row r="20">
      <x:c r="A20" s="29"/>
      <x:c r="B20" s="29"/>
      <x:c r="C20" s="31"/>
      <x:c r="D20" s="29"/>
      <x:c r="E20" s="29"/>
      <x:c r="F20" s="33"/>
      <x:c r="G20" s="33"/>
      <x:c r="H20" s="33"/>
      <x:c r="I20" s="29"/>
      <x:c r="J20" s="34" t="str">
        <x:f>IF(A20="","",B20*C20*MAX(0,D20-E20)/60*F20*I20)</x:f>
      </x:c>
      <x:c r="K20" s="34" t="str">
        <x:f>IF(A20="","",H20+G20*I20)</x:f>
      </x:c>
      <x:c r="L20" s="35" t="str">
        <x:f>IF(OR(A20="",K20&lt;=0),"",(J20-K20)/K20)</x:f>
      </x:c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</x:sheetData>
  <x:mergeCells>
    <x:mergeCell ref="A1:L1"/>
    <x:mergeCell ref="A2:L2"/>
    <x:mergeCell ref="A4:L4"/>
  </x:mergeCells>
  <x:pageMargins left="0.7" right="0.7" top="0.75" bottom="0.75" header="0.3" footer="0.3"/>
  <x:drawing xmlns:r="http://schemas.openxmlformats.org/officeDocument/2006/relationships" r:id="Rb9472a45983a4094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5" hidden="0" customWidth="1"/>
    <x:col min="3" max="3" width="15" hidden="0" customWidth="1"/>
    <x:col min="4" max="4" width="13" hidden="0" customWidth="1"/>
    <x:col min="5" max="5" width="13" hidden="0" customWidth="1"/>
    <x:col min="6" max="6" width="13" hidden="0" customWidth="1"/>
    <x:col min="7" max="7" width="14" hidden="0" customWidth="1"/>
    <x:col min="8" max="8" width="17" hidden="0" customWidth="1"/>
    <x:col min="9" max="9" width="15" hidden="0" customWidth="1"/>
    <x:col min="10" max="10" width="16" hidden="0" customWidth="1"/>
    <x:col min="11" max="11" width="14" hidden="0" customWidth="1"/>
  </x:cols>
  <x:sheetData>
    <x:row r="1" ht="34" customHeight="1">
      <x:c r="A1" s="5" t="str">
        <x:v>原価・粗利（社内用）</x:v>
      </x:c>
      <x:c r="B1" s="5" t="str">
        <x:v>原価・粗利（社内用）</x:v>
      </x:c>
      <x:c r="C1" s="5" t="str">
        <x:v>原価・粗利（社内用）</x:v>
      </x:c>
      <x:c r="D1" s="5" t="str">
        <x:v>原価・粗利（社内用）</x:v>
      </x:c>
      <x:c r="E1" s="5" t="str">
        <x:v>原価・粗利（社内用）</x:v>
      </x:c>
      <x:c r="F1" s="5" t="str">
        <x:v>原価・粗利（社内用）</x:v>
      </x:c>
      <x:c r="G1" s="5" t="str">
        <x:v>原価・粗利（社内用）</x:v>
      </x:c>
      <x:c r="H1" s="5" t="str">
        <x:v>原価・粗利（社内用）</x:v>
      </x:c>
      <x:c r="I1" s="5" t="str">
        <x:v>原価・粗利（社内用）</x:v>
      </x:c>
      <x:c r="J1" s="5" t="str">
        <x:v>原価・粗利（社内用）</x:v>
      </x:c>
      <x:c r="K1" s="5" t="str">
        <x:v>原価・粗利（社内用）</x:v>
      </x:c>
    </x:row>
    <x:row r="2" ht="35" customHeight="1">
      <x:c r="A2" s="9" t="str">
        <x:v>AIの月間純効果を原価削減と同一視せず、案件粗利とは別の経営参考値として確認します。</x:v>
      </x:c>
      <x:c r="B2" s="9" t="str">
        <x:v>AIの月間純効果を原価削減と同一視せず、案件粗利とは別の経営参考値として確認します。</x:v>
      </x:c>
      <x:c r="C2" s="9" t="str">
        <x:v>AIの月間純効果を原価削減と同一視せず、案件粗利とは別の経営参考値として確認します。</x:v>
      </x:c>
      <x:c r="D2" s="9" t="str">
        <x:v>AIの月間純効果を原価削減と同一視せず、案件粗利とは別の経営参考値として確認します。</x:v>
      </x:c>
      <x:c r="E2" s="9" t="str">
        <x:v>AIの月間純効果を原価削減と同一視せず、案件粗利とは別の経営参考値として確認します。</x:v>
      </x:c>
      <x:c r="F2" s="9" t="str">
        <x:v>AIの月間純効果を原価削減と同一視せず、案件粗利とは別の経営参考値として確認します。</x:v>
      </x:c>
      <x:c r="G2" s="9" t="str">
        <x:v>AIの月間純効果を原価削減と同一視せず、案件粗利とは別の経営参考値として確認します。</x:v>
      </x:c>
      <x:c r="H2" s="9" t="str">
        <x:v>AIの月間純効果を原価削減と同一視せず、案件粗利とは別の経営参考値として確認します。</x:v>
      </x:c>
      <x:c r="I2" s="9" t="str">
        <x:v>AIの月間純効果を原価削減と同一視せず、案件粗利とは別の経営参考値として確認します。</x:v>
      </x:c>
      <x:c r="J2" s="9" t="str">
        <x:v>AIの月間純効果を原価削減と同一視せず、案件粗利とは別の経営参考値として確認します。</x:v>
      </x:c>
      <x:c r="K2" s="9" t="str">
        <x:v>AIの月間純効果を原価削減と同一視せず、案件粗利とは別の経営参考値として確認します。</x:v>
      </x:c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 ht="31" customHeight="1">
      <x:c r="A4" s="18" t="str">
        <x:v>会計・税務上の確定値ではありません。売上と原価の範囲、追加変更の承認状況を社内で確認してください。</x:v>
      </x:c>
      <x:c r="B4" s="19" t="str">
        <x:v>会計・税務上の確定値ではありません。売上と原価の範囲、追加変更の承認状況を社内で確認してください。</x:v>
      </x:c>
      <x:c r="C4" s="19" t="str">
        <x:v>会計・税務上の確定値ではありません。売上と原価の範囲、追加変更の承認状況を社内で確認してください。</x:v>
      </x:c>
      <x:c r="D4" s="19" t="str">
        <x:v>会計・税務上の確定値ではありません。売上と原価の範囲、追加変更の承認状況を社内で確認してください。</x:v>
      </x:c>
      <x:c r="E4" s="19" t="str">
        <x:v>会計・税務上の確定値ではありません。売上と原価の範囲、追加変更の承認状況を社内で確認してください。</x:v>
      </x:c>
      <x:c r="F4" s="19" t="str">
        <x:v>会計・税務上の確定値ではありません。売上と原価の範囲、追加変更の承認状況を社内で確認してください。</x:v>
      </x:c>
      <x:c r="G4" s="19" t="str">
        <x:v>会計・税務上の確定値ではありません。売上と原価の範囲、追加変更の承認状況を社内で確認してください。</x:v>
      </x:c>
      <x:c r="H4" s="19" t="str">
        <x:v>会計・税務上の確定値ではありません。売上と原価の範囲、追加変更の承認状況を社内で確認してください。</x:v>
      </x:c>
      <x:c r="I4" s="19" t="str">
        <x:v>会計・税務上の確定値ではありません。売上と原価の範囲、追加変更の承認状況を社内で確認してください。</x:v>
      </x:c>
      <x:c r="J4" s="19" t="str">
        <x:v>会計・税務上の確定値ではありません。売上と原価の範囲、追加変更の承認状況を社内で確認してください。</x:v>
      </x:c>
      <x:c r="K4" s="20" t="str">
        <x:v>会計・税務上の確定値ではありません。売上と原価の範囲、追加変更の承認状況を社内で確認してください。</x:v>
      </x:c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 ht="32" customHeight="1">
      <x:c r="A6" s="25" t="str">
        <x:v>工事番号</x:v>
      </x:c>
      <x:c r="B6" s="25" t="str">
        <x:v>工事名</x:v>
      </x:c>
      <x:c r="C6" s="25" t="str">
        <x:v>売上見込</x:v>
      </x:c>
      <x:c r="D6" s="25" t="str">
        <x:v>材料費</x:v>
      </x:c>
      <x:c r="E6" s="25" t="str">
        <x:v>労務費</x:v>
      </x:c>
      <x:c r="F6" s="25" t="str">
        <x:v>外注費</x:v>
      </x:c>
      <x:c r="G6" s="25" t="str">
        <x:v>その他原価</x:v>
      </x:c>
      <x:c r="H6" s="25" t="str">
        <x:v>承認済み追加額</x:v>
      </x:c>
      <x:c r="I6" s="25" t="str">
        <x:v>原価計（自動）</x:v>
      </x:c>
      <x:c r="J6" s="25" t="str">
        <x:v>粗利見込（自動）</x:v>
      </x:c>
      <x:c r="K6" s="25" t="str">
        <x:v>粗利率（自動）</x:v>
      </x:c>
    </x:row>
    <x:row r="7">
      <x:c r="A7" s="29" t="str">
        <x:v>K-001</x:v>
      </x:c>
      <x:c r="B7" s="29" t="str">
        <x:v>戸建て改修（架空）</x:v>
      </x:c>
      <x:c r="C7" s="33" t="n">
        <x:v>3200000</x:v>
      </x:c>
      <x:c r="D7" s="33" t="n">
        <x:v>780000</x:v>
      </x:c>
      <x:c r="E7" s="33" t="n">
        <x:v>620000</x:v>
      </x:c>
      <x:c r="F7" s="33" t="n">
        <x:v>940000</x:v>
      </x:c>
      <x:c r="G7" s="33" t="n">
        <x:v>180000</x:v>
      </x:c>
      <x:c r="H7" s="33" t="n">
        <x:v>160000</x:v>
      </x:c>
      <x:c r="I7" s="34" t="n">
        <x:f>IF(A7="","",SUM(D7:G7))</x:f>
        <x:v>2520000</x:v>
      </x:c>
      <x:c r="J7" s="34" t="n">
        <x:f>IF(A7="","",C7+H7-I7)</x:f>
        <x:v>840000</x:v>
      </x:c>
      <x:c r="K7" s="35" t="n">
        <x:f>IF(OR(A7="",C7+H7=0),"",J7/(C7+H7))</x:f>
        <x:v>0.25</x:v>
      </x:c>
    </x:row>
    <x:row r="8">
      <x:c r="A8" s="29" t="str">
        <x:v>K-002</x:v>
      </x:c>
      <x:c r="B8" s="29" t="str">
        <x:v>店舗内装（架空）</x:v>
      </x:c>
      <x:c r="C8" s="33" t="n">
        <x:v>2400000</x:v>
      </x:c>
      <x:c r="D8" s="33" t="n">
        <x:v>520000</x:v>
      </x:c>
      <x:c r="E8" s="33" t="n">
        <x:v>480000</x:v>
      </x:c>
      <x:c r="F8" s="33" t="n">
        <x:v>760000</x:v>
      </x:c>
      <x:c r="G8" s="33" t="n">
        <x:v>150000</x:v>
      </x:c>
      <x:c r="H8" s="33" t="n">
        <x:v>0</x:v>
      </x:c>
      <x:c r="I8" s="34" t="n">
        <x:f>IF(A8="","",SUM(D8:G8))</x:f>
        <x:v>1910000</x:v>
      </x:c>
      <x:c r="J8" s="34" t="n">
        <x:f>IF(A8="","",C8+H8-I8)</x:f>
        <x:v>490000</x:v>
      </x:c>
      <x:c r="K8" s="35" t="n">
        <x:f>IF(OR(A8="",C8+H8=0),"",J8/(C8+H8))</x:f>
        <x:v>0.20416666666666666</x:v>
      </x:c>
    </x:row>
    <x:row r="9">
      <x:c r="A9" s="29" t="str">
        <x:v>K-003</x:v>
      </x:c>
      <x:c r="B9" s="29" t="str">
        <x:v>設備更新（架空）</x:v>
      </x:c>
      <x:c r="C9" s="33" t="n">
        <x:v>1100000</x:v>
      </x:c>
      <x:c r="D9" s="33" t="n">
        <x:v>310000</x:v>
      </x:c>
      <x:c r="E9" s="33" t="n">
        <x:v>220000</x:v>
      </x:c>
      <x:c r="F9" s="33" t="n">
        <x:v>280000</x:v>
      </x:c>
      <x:c r="G9" s="33" t="n">
        <x:v>70000</x:v>
      </x:c>
      <x:c r="H9" s="33" t="n">
        <x:v>0</x:v>
      </x:c>
      <x:c r="I9" s="34" t="n">
        <x:f>IF(A9="","",SUM(D9:G9))</x:f>
        <x:v>880000</x:v>
      </x:c>
      <x:c r="J9" s="34" t="n">
        <x:f>IF(A9="","",C9+H9-I9)</x:f>
        <x:v>220000</x:v>
      </x:c>
      <x:c r="K9" s="35" t="n">
        <x:f>IF(OR(A9="",C9+H9=0),"",J9/(C9+H9))</x:f>
        <x:v>0.2</x:v>
      </x:c>
    </x:row>
    <x:row r="10">
      <x:c r="A10" s="29"/>
      <x:c r="B10" s="29"/>
      <x:c r="C10" s="33"/>
      <x:c r="D10" s="33"/>
      <x:c r="E10" s="33"/>
      <x:c r="F10" s="33"/>
      <x:c r="G10" s="33"/>
      <x:c r="H10" s="33"/>
      <x:c r="I10" s="34" t="str">
        <x:f>IF(A10="","",SUM(D10:G10))</x:f>
      </x:c>
      <x:c r="J10" s="34" t="str">
        <x:f>IF(A10="","",C10+H10-I10)</x:f>
      </x:c>
      <x:c r="K10" s="35" t="str">
        <x:f>IF(OR(A10="",C10+H10=0),"",J10/(C10+H10))</x:f>
      </x:c>
    </x:row>
    <x:row r="11">
      <x:c r="A11" s="29"/>
      <x:c r="B11" s="29"/>
      <x:c r="C11" s="33"/>
      <x:c r="D11" s="33"/>
      <x:c r="E11" s="33"/>
      <x:c r="F11" s="33"/>
      <x:c r="G11" s="33"/>
      <x:c r="H11" s="33"/>
      <x:c r="I11" s="34" t="str">
        <x:f>IF(A11="","",SUM(D11:G11))</x:f>
      </x:c>
      <x:c r="J11" s="34" t="str">
        <x:f>IF(A11="","",C11+H11-I11)</x:f>
      </x:c>
      <x:c r="K11" s="35" t="str">
        <x:f>IF(OR(A11="",C11+H11=0),"",J11/(C11+H11))</x:f>
      </x:c>
    </x:row>
    <x:row r="12">
      <x:c r="A12" s="29"/>
      <x:c r="B12" s="29"/>
      <x:c r="C12" s="33"/>
      <x:c r="D12" s="33"/>
      <x:c r="E12" s="33"/>
      <x:c r="F12" s="33"/>
      <x:c r="G12" s="33"/>
      <x:c r="H12" s="33"/>
      <x:c r="I12" s="34" t="str">
        <x:f>IF(A12="","",SUM(D12:G12))</x:f>
      </x:c>
      <x:c r="J12" s="34" t="str">
        <x:f>IF(A12="","",C12+H12-I12)</x:f>
      </x:c>
      <x:c r="K12" s="35" t="str">
        <x:f>IF(OR(A12="",C12+H12=0),"",J12/(C12+H12))</x:f>
      </x:c>
    </x:row>
    <x:row r="13">
      <x:c r="A13" s="29"/>
      <x:c r="B13" s="29"/>
      <x:c r="C13" s="33"/>
      <x:c r="D13" s="33"/>
      <x:c r="E13" s="33"/>
      <x:c r="F13" s="33"/>
      <x:c r="G13" s="33"/>
      <x:c r="H13" s="33"/>
      <x:c r="I13" s="34" t="str">
        <x:f>IF(A13="","",SUM(D13:G13))</x:f>
      </x:c>
      <x:c r="J13" s="34" t="str">
        <x:f>IF(A13="","",C13+H13-I13)</x:f>
      </x:c>
      <x:c r="K13" s="35" t="str">
        <x:f>IF(OR(A13="",C13+H13=0),"",J13/(C13+H13))</x:f>
      </x:c>
    </x:row>
    <x:row r="14">
      <x:c r="A14" s="29"/>
      <x:c r="B14" s="29"/>
      <x:c r="C14" s="33"/>
      <x:c r="D14" s="33"/>
      <x:c r="E14" s="33"/>
      <x:c r="F14" s="33"/>
      <x:c r="G14" s="33"/>
      <x:c r="H14" s="33"/>
      <x:c r="I14" s="34" t="str">
        <x:f>IF(A14="","",SUM(D14:G14))</x:f>
      </x:c>
      <x:c r="J14" s="34" t="str">
        <x:f>IF(A14="","",C14+H14-I14)</x:f>
      </x:c>
      <x:c r="K14" s="35" t="str">
        <x:f>IF(OR(A14="",C14+H14=0),"",J14/(C14+H14))</x:f>
      </x:c>
    </x:row>
    <x:row r="15">
      <x:c r="A15" s="29"/>
      <x:c r="B15" s="29"/>
      <x:c r="C15" s="33"/>
      <x:c r="D15" s="33"/>
      <x:c r="E15" s="33"/>
      <x:c r="F15" s="33"/>
      <x:c r="G15" s="33"/>
      <x:c r="H15" s="33"/>
      <x:c r="I15" s="34" t="str">
        <x:f>IF(A15="","",SUM(D15:G15))</x:f>
      </x:c>
      <x:c r="J15" s="34" t="str">
        <x:f>IF(A15="","",C15+H15-I15)</x:f>
      </x:c>
      <x:c r="K15" s="35" t="str">
        <x:f>IF(OR(A15="",C15+H15=0),"",J15/(C15+H15))</x:f>
      </x:c>
    </x:row>
    <x:row r="16">
      <x:c r="A16" s="29"/>
      <x:c r="B16" s="29"/>
      <x:c r="C16" s="33"/>
      <x:c r="D16" s="33"/>
      <x:c r="E16" s="33"/>
      <x:c r="F16" s="33"/>
      <x:c r="G16" s="33"/>
      <x:c r="H16" s="33"/>
      <x:c r="I16" s="34" t="str">
        <x:f>IF(A16="","",SUM(D16:G16))</x:f>
      </x:c>
      <x:c r="J16" s="34" t="str">
        <x:f>IF(A16="","",C16+H16-I16)</x:f>
      </x:c>
      <x:c r="K16" s="35" t="str">
        <x:f>IF(OR(A16="",C16+H16=0),"",J16/(C16+H16))</x:f>
      </x:c>
    </x:row>
    <x:row r="17">
      <x:c r="A17" s="29"/>
      <x:c r="B17" s="29"/>
      <x:c r="C17" s="33"/>
      <x:c r="D17" s="33"/>
      <x:c r="E17" s="33"/>
      <x:c r="F17" s="33"/>
      <x:c r="G17" s="33"/>
      <x:c r="H17" s="33"/>
      <x:c r="I17" s="34" t="str">
        <x:f>IF(A17="","",SUM(D17:G17))</x:f>
      </x:c>
      <x:c r="J17" s="34" t="str">
        <x:f>IF(A17="","",C17+H17-I17)</x:f>
      </x:c>
      <x:c r="K17" s="35" t="str">
        <x:f>IF(OR(A17="",C17+H17=0),"",J17/(C17+H17))</x:f>
      </x:c>
    </x:row>
    <x:row r="18">
      <x:c r="A18" s="29"/>
      <x:c r="B18" s="29"/>
      <x:c r="C18" s="33"/>
      <x:c r="D18" s="33"/>
      <x:c r="E18" s="33"/>
      <x:c r="F18" s="33"/>
      <x:c r="G18" s="33"/>
      <x:c r="H18" s="33"/>
      <x:c r="I18" s="34" t="str">
        <x:f>IF(A18="","",SUM(D18:G18))</x:f>
      </x:c>
      <x:c r="J18" s="34" t="str">
        <x:f>IF(A18="","",C18+H18-I18)</x:f>
      </x:c>
      <x:c r="K18" s="35" t="str">
        <x:f>IF(OR(A18="",C18+H18=0),"",J18/(C18+H18))</x:f>
      </x:c>
    </x:row>
    <x:row r="19">
      <x:c r="A19" s="29"/>
      <x:c r="B19" s="29"/>
      <x:c r="C19" s="33"/>
      <x:c r="D19" s="33"/>
      <x:c r="E19" s="33"/>
      <x:c r="F19" s="33"/>
      <x:c r="G19" s="33"/>
      <x:c r="H19" s="33"/>
      <x:c r="I19" s="34" t="str">
        <x:f>IF(A19="","",SUM(D19:G19))</x:f>
      </x:c>
      <x:c r="J19" s="34" t="str">
        <x:f>IF(A19="","",C19+H19-I19)</x:f>
      </x:c>
      <x:c r="K19" s="35" t="str">
        <x:f>IF(OR(A19="",C19+H19=0),"",J19/(C19+H19))</x:f>
      </x:c>
    </x:row>
    <x:row r="20">
      <x:c r="A20" s="29"/>
      <x:c r="B20" s="29"/>
      <x:c r="C20" s="33"/>
      <x:c r="D20" s="33"/>
      <x:c r="E20" s="33"/>
      <x:c r="F20" s="33"/>
      <x:c r="G20" s="33"/>
      <x:c r="H20" s="33"/>
      <x:c r="I20" s="34" t="str">
        <x:f>IF(A20="","",SUM(D20:G20))</x:f>
      </x:c>
      <x:c r="J20" s="34" t="str">
        <x:f>IF(A20="","",C20+H20-I20)</x:f>
      </x:c>
      <x:c r="K20" s="35" t="str">
        <x:f>IF(OR(A20="",C20+H20=0),"",J20/(C20+H20))</x:f>
      </x:c>
    </x:row>
    <x:row r="21">
      <x:c r="A21" s="29"/>
      <x:c r="B21" s="29"/>
      <x:c r="C21" s="33"/>
      <x:c r="D21" s="33"/>
      <x:c r="E21" s="33"/>
      <x:c r="F21" s="33"/>
      <x:c r="G21" s="33"/>
      <x:c r="H21" s="33"/>
      <x:c r="I21" s="34" t="str">
        <x:f>IF(A21="","",SUM(D21:G21))</x:f>
      </x:c>
      <x:c r="J21" s="34" t="str">
        <x:f>IF(A21="","",C21+H21-I21)</x:f>
      </x:c>
      <x:c r="K21" s="35" t="str">
        <x:f>IF(OR(A21="",C21+H21=0),"",J21/(C21+H21))</x:f>
      </x:c>
    </x:row>
    <x:row r="22">
      <x:c r="A22" s="29"/>
      <x:c r="B22" s="29"/>
      <x:c r="C22" s="33"/>
      <x:c r="D22" s="33"/>
      <x:c r="E22" s="33"/>
      <x:c r="F22" s="33"/>
      <x:c r="G22" s="33"/>
      <x:c r="H22" s="33"/>
      <x:c r="I22" s="34" t="str">
        <x:f>IF(A22="","",SUM(D22:G22))</x:f>
      </x:c>
      <x:c r="J22" s="34" t="str">
        <x:f>IF(A22="","",C22+H22-I22)</x:f>
      </x:c>
      <x:c r="K22" s="35" t="str">
        <x:f>IF(OR(A22="",C22+H22=0),"",J22/(C22+H22))</x:f>
      </x:c>
    </x:row>
    <x:row r="23">
      <x:c r="A23" s="29"/>
      <x:c r="B23" s="29"/>
      <x:c r="C23" s="33"/>
      <x:c r="D23" s="33"/>
      <x:c r="E23" s="33"/>
      <x:c r="F23" s="33"/>
      <x:c r="G23" s="33"/>
      <x:c r="H23" s="33"/>
      <x:c r="I23" s="34" t="str">
        <x:f>IF(A23="","",SUM(D23:G23))</x:f>
      </x:c>
      <x:c r="J23" s="34" t="str">
        <x:f>IF(A23="","",C23+H23-I23)</x:f>
      </x:c>
      <x:c r="K23" s="35" t="str">
        <x:f>IF(OR(A23="",C23+H23=0),"",J23/(C23+H23))</x:f>
      </x:c>
    </x:row>
    <x:row r="24">
      <x:c r="A24" s="29"/>
      <x:c r="B24" s="29"/>
      <x:c r="C24" s="33"/>
      <x:c r="D24" s="33"/>
      <x:c r="E24" s="33"/>
      <x:c r="F24" s="33"/>
      <x:c r="G24" s="33"/>
      <x:c r="H24" s="33"/>
      <x:c r="I24" s="34" t="str">
        <x:f>IF(A24="","",SUM(D24:G24))</x:f>
      </x:c>
      <x:c r="J24" s="34" t="str">
        <x:f>IF(A24="","",C24+H24-I24)</x:f>
      </x:c>
      <x:c r="K24" s="35" t="str">
        <x:f>IF(OR(A24="",C24+H24=0),"",J24/(C24+H24))</x:f>
      </x:c>
    </x:row>
    <x:row r="25">
      <x:c r="A25" s="29"/>
      <x:c r="B25" s="29"/>
      <x:c r="C25" s="33"/>
      <x:c r="D25" s="33"/>
      <x:c r="E25" s="33"/>
      <x:c r="F25" s="33"/>
      <x:c r="G25" s="33"/>
      <x:c r="H25" s="33"/>
      <x:c r="I25" s="34" t="str">
        <x:f>IF(A25="","",SUM(D25:G25))</x:f>
      </x:c>
      <x:c r="J25" s="34" t="str">
        <x:f>IF(A25="","",C25+H25-I25)</x:f>
      </x:c>
      <x:c r="K25" s="35" t="str">
        <x:f>IF(OR(A25="",C25+H25=0),"",J25/(C25+H25))</x:f>
      </x:c>
    </x:row>
    <x:row r="26">
      <x:c r="A26" s="29"/>
      <x:c r="B26" s="29"/>
      <x:c r="C26" s="33"/>
      <x:c r="D26" s="33"/>
      <x:c r="E26" s="33"/>
      <x:c r="F26" s="33"/>
      <x:c r="G26" s="33"/>
      <x:c r="H26" s="33"/>
      <x:c r="I26" s="34" t="str">
        <x:f>IF(A26="","",SUM(D26:G26))</x:f>
      </x:c>
      <x:c r="J26" s="34" t="str">
        <x:f>IF(A26="","",C26+H26-I26)</x:f>
      </x:c>
      <x:c r="K26" s="35" t="str">
        <x:f>IF(OR(A26="",C26+H26=0),"",J26/(C26+H26))</x:f>
      </x:c>
    </x:row>
    <x:row r="27">
      <x:c r="A27" s="29"/>
      <x:c r="B27" s="29"/>
      <x:c r="C27" s="33"/>
      <x:c r="D27" s="33"/>
      <x:c r="E27" s="33"/>
      <x:c r="F27" s="33"/>
      <x:c r="G27" s="33"/>
      <x:c r="H27" s="33"/>
      <x:c r="I27" s="34" t="str">
        <x:f>IF(A27="","",SUM(D27:G27))</x:f>
      </x:c>
      <x:c r="J27" s="34" t="str">
        <x:f>IF(A27="","",C27+H27-I27)</x:f>
      </x:c>
      <x:c r="K27" s="35" t="str">
        <x:f>IF(OR(A27="",C27+H27=0),"",J27/(C27+H27))</x:f>
      </x:c>
    </x:row>
    <x:row r="28">
      <x:c r="A28" s="29"/>
      <x:c r="B28" s="29"/>
      <x:c r="C28" s="33"/>
      <x:c r="D28" s="33"/>
      <x:c r="E28" s="33"/>
      <x:c r="F28" s="33"/>
      <x:c r="G28" s="33"/>
      <x:c r="H28" s="33"/>
      <x:c r="I28" s="34" t="str">
        <x:f>IF(A28="","",SUM(D28:G28))</x:f>
      </x:c>
      <x:c r="J28" s="34" t="str">
        <x:f>IF(A28="","",C28+H28-I28)</x:f>
      </x:c>
      <x:c r="K28" s="35" t="str">
        <x:f>IF(OR(A28="",C28+H28=0),"",J28/(C28+H28))</x:f>
      </x:c>
    </x:row>
    <x:row r="29">
      <x:c r="A29" s="29"/>
      <x:c r="B29" s="29"/>
      <x:c r="C29" s="33"/>
      <x:c r="D29" s="33"/>
      <x:c r="E29" s="33"/>
      <x:c r="F29" s="33"/>
      <x:c r="G29" s="33"/>
      <x:c r="H29" s="33"/>
      <x:c r="I29" s="34" t="str">
        <x:f>IF(A29="","",SUM(D29:G29))</x:f>
      </x:c>
      <x:c r="J29" s="34" t="str">
        <x:f>IF(A29="","",C29+H29-I29)</x:f>
      </x:c>
      <x:c r="K29" s="35" t="str">
        <x:f>IF(OR(A29="",C29+H29=0),"",J29/(C29+H29))</x:f>
      </x:c>
    </x:row>
    <x:row r="30">
      <x:c r="A30" s="29"/>
      <x:c r="B30" s="29"/>
      <x:c r="C30" s="33"/>
      <x:c r="D30" s="33"/>
      <x:c r="E30" s="33"/>
      <x:c r="F30" s="33"/>
      <x:c r="G30" s="33"/>
      <x:c r="H30" s="33"/>
      <x:c r="I30" s="34" t="str">
        <x:f>IF(A30="","",SUM(D30:G30))</x:f>
      </x:c>
      <x:c r="J30" s="34" t="str">
        <x:f>IF(A30="","",C30+H30-I30)</x:f>
      </x:c>
      <x:c r="K30" s="35" t="str">
        <x:f>IF(OR(A30="",C30+H30=0),"",J30/(C30+H30))</x:f>
      </x:c>
    </x:row>
    <x:row r="31">
      <x:c r="A31" s="29"/>
      <x:c r="B31" s="29"/>
      <x:c r="C31" s="33"/>
      <x:c r="D31" s="33"/>
      <x:c r="E31" s="33"/>
      <x:c r="F31" s="33"/>
      <x:c r="G31" s="33"/>
      <x:c r="H31" s="33"/>
      <x:c r="I31" s="34" t="str">
        <x:f>IF(A31="","",SUM(D31:G31))</x:f>
      </x:c>
      <x:c r="J31" s="34" t="str">
        <x:f>IF(A31="","",C31+H31-I31)</x:f>
      </x:c>
      <x:c r="K31" s="35" t="str">
        <x:f>IF(OR(A31="",C31+H31=0),"",J31/(C31+H31))</x:f>
      </x:c>
    </x:row>
    <x:row r="32">
      <x:c r="A32" s="29"/>
      <x:c r="B32" s="29"/>
      <x:c r="C32" s="33"/>
      <x:c r="D32" s="33"/>
      <x:c r="E32" s="33"/>
      <x:c r="F32" s="33"/>
      <x:c r="G32" s="33"/>
      <x:c r="H32" s="33"/>
      <x:c r="I32" s="34" t="str">
        <x:f>IF(A32="","",SUM(D32:G32))</x:f>
      </x:c>
      <x:c r="J32" s="34" t="str">
        <x:f>IF(A32="","",C32+H32-I32)</x:f>
      </x:c>
      <x:c r="K32" s="35" t="str">
        <x:f>IF(OR(A32="",C32+H32=0),"",J32/(C32+H32))</x:f>
      </x:c>
    </x:row>
    <x:row r="33">
      <x:c r="A33" s="29"/>
      <x:c r="B33" s="29"/>
      <x:c r="C33" s="33"/>
      <x:c r="D33" s="33"/>
      <x:c r="E33" s="33"/>
      <x:c r="F33" s="33"/>
      <x:c r="G33" s="33"/>
      <x:c r="H33" s="33"/>
      <x:c r="I33" s="34" t="str">
        <x:f>IF(A33="","",SUM(D33:G33))</x:f>
      </x:c>
      <x:c r="J33" s="34" t="str">
        <x:f>IF(A33="","",C33+H33-I33)</x:f>
      </x:c>
      <x:c r="K33" s="35" t="str">
        <x:f>IF(OR(A33="",C33+H33=0),"",J33/(C33+H33))</x:f>
      </x:c>
    </x:row>
    <x:row r="34">
      <x:c r="A34" s="29"/>
      <x:c r="B34" s="29"/>
      <x:c r="C34" s="33"/>
      <x:c r="D34" s="33"/>
      <x:c r="E34" s="33"/>
      <x:c r="F34" s="33"/>
      <x:c r="G34" s="33"/>
      <x:c r="H34" s="33"/>
      <x:c r="I34" s="34" t="str">
        <x:f>IF(A34="","",SUM(D34:G34))</x:f>
      </x:c>
      <x:c r="J34" s="34" t="str">
        <x:f>IF(A34="","",C34+H34-I34)</x:f>
      </x:c>
      <x:c r="K34" s="35" t="str">
        <x:f>IF(OR(A34="",C34+H34=0),"",J34/(C34+H34))</x:f>
      </x:c>
    </x:row>
    <x:row r="35">
      <x:c r="A35" s="29"/>
      <x:c r="B35" s="29"/>
      <x:c r="C35" s="33"/>
      <x:c r="D35" s="33"/>
      <x:c r="E35" s="33"/>
      <x:c r="F35" s="33"/>
      <x:c r="G35" s="33"/>
      <x:c r="H35" s="33"/>
      <x:c r="I35" s="34" t="str">
        <x:f>IF(A35="","",SUM(D35:G35))</x:f>
      </x:c>
      <x:c r="J35" s="34" t="str">
        <x:f>IF(A35="","",C35+H35-I35)</x:f>
      </x:c>
      <x:c r="K35" s="35" t="str">
        <x:f>IF(OR(A35="",C35+H35=0),"",J35/(C35+H35))</x:f>
      </x:c>
    </x:row>
    <x:row r="36">
      <x:c r="A36" s="29"/>
      <x:c r="B36" s="29"/>
      <x:c r="C36" s="33"/>
      <x:c r="D36" s="33"/>
      <x:c r="E36" s="33"/>
      <x:c r="F36" s="33"/>
      <x:c r="G36" s="33"/>
      <x:c r="H36" s="33"/>
      <x:c r="I36" s="34" t="str">
        <x:f>IF(A36="","",SUM(D36:G36))</x:f>
      </x:c>
      <x:c r="J36" s="34" t="str">
        <x:f>IF(A36="","",C36+H36-I36)</x:f>
      </x:c>
      <x:c r="K36" s="35" t="str">
        <x:f>IF(OR(A36="",C36+H36=0),"",J36/(C36+H36))</x:f>
      </x:c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</x:row>
  </x:sheetData>
  <x:mergeCells>
    <x:mergeCell ref="A1:K1"/>
    <x:mergeCell ref="A2:K2"/>
    <x:mergeCell ref="A4:K4"/>
  </x:mergeCells>
  <x:conditionalFormatting sqref="K7:K36">
    <x:cfRule type="cellIs" dxfId="5" priority="1" operator="lessThan">
      <x:formula>0.15</x:formula>
    </x:cfRule>
  </x:conditionalFormatting>
  <x:pageMargins left="0.7" right="0.7" top="0.75" bottom="0.75" header="0.3" footer="0.3"/>
  <x:drawing xmlns:r="http://schemas.openxmlformats.org/officeDocument/2006/relationships" r:id="R095d8a5ba1f6453e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5" hidden="0" customWidth="1"/>
    <x:col min="3" max="3" width="14" hidden="0" customWidth="1"/>
    <x:col min="4" max="4" width="15" hidden="0" customWidth="1"/>
    <x:col min="5" max="5" width="15" hidden="0" customWidth="1"/>
    <x:col min="6" max="6" width="33" hidden="0" customWidth="1"/>
  </x:cols>
  <x:sheetData>
    <x:row r="1" ht="34" customHeight="1">
      <x:c r="A1" s="5" t="str">
        <x:v>設定</x:v>
      </x:c>
      <x:c r="B1" s="5" t="str">
        <x:v>設定</x:v>
      </x:c>
      <x:c r="C1" s="5" t="str">
        <x:v>設定</x:v>
      </x:c>
      <x:c r="D1" s="5" t="str">
        <x:v>設定</x:v>
      </x:c>
      <x:c r="E1" s="5" t="str">
        <x:v>設定</x:v>
      </x:c>
      <x:c r="F1" s="5" t="str">
        <x:v>設定</x:v>
      </x:c>
    </x:row>
    <x:row r="2" ht="35" customHeight="1">
      <x:c r="A2" s="9" t="str">
        <x:v>計測の範囲と入力ルールを先に決めます。</x:v>
      </x:c>
      <x:c r="B2" s="9" t="str">
        <x:v>計測の範囲と入力ルールを先に決めます。</x:v>
      </x:c>
      <x:c r="C2" s="9" t="str">
        <x:v>計測の範囲と入力ルールを先に決めます。</x:v>
      </x:c>
      <x:c r="D2" s="9" t="str">
        <x:v>計測の範囲と入力ルールを先に決めます。</x:v>
      </x:c>
      <x:c r="E2" s="9" t="str">
        <x:v>計測の範囲と入力ルールを先に決めます。</x:v>
      </x:c>
      <x:c r="F2" s="9" t="str">
        <x:v>計測の範囲と入力ルールを先に決めます。</x:v>
      </x:c>
    </x:row>
    <x:row r="3">
      <x:c r="A3" s="1"/>
      <x:c r="B3" s="1"/>
      <x:c r="C3" s="1"/>
      <x:c r="D3" s="1"/>
      <x:c r="E3" s="1"/>
      <x:c r="F3" s="1"/>
    </x:row>
    <x:row r="4" ht="31" customHeight="1">
      <x:c r="A4" s="18" t="str">
        <x:v>AIの回答精度や削減率を一律に置かず、対象業務ごとの実測結果を入力してください。</x:v>
      </x:c>
      <x:c r="B4" s="19" t="str">
        <x:v>AIの回答精度や削減率を一律に置かず、対象業務ごとの実測結果を入力してください。</x:v>
      </x:c>
      <x:c r="C4" s="19" t="str">
        <x:v>AIの回答精度や削減率を一律に置かず、対象業務ごとの実測結果を入力してください。</x:v>
      </x:c>
      <x:c r="D4" s="19" t="str">
        <x:v>AIの回答精度や削減率を一律に置かず、対象業務ごとの実測結果を入力してください。</x:v>
      </x:c>
      <x:c r="E4" s="19" t="str">
        <x:v>AIの回答精度や削減率を一律に置かず、対象業務ごとの実測結果を入力してください。</x:v>
      </x:c>
      <x:c r="F4" s="20" t="str">
        <x:v>AIの回答精度や削減率を一律に置かず、対象業務ごとの実測結果を入力してください。</x:v>
      </x:c>
    </x:row>
    <x:row r="5">
      <x:c r="A5" s="1"/>
      <x:c r="B5" s="1"/>
      <x:c r="C5" s="1"/>
      <x:c r="D5" s="1"/>
      <x:c r="E5" s="1"/>
      <x:c r="F5" s="1"/>
    </x:row>
    <x:row r="6" ht="32" customHeight="1">
      <x:c r="A6" s="25" t="str">
        <x:v>設定項目</x:v>
      </x:c>
      <x:c r="B6" s="25" t="str">
        <x:v>定義</x:v>
      </x:c>
      <x:c r="C6" s="25" t="str">
        <x:v>入力単位</x:v>
      </x:c>
      <x:c r="D6" s="25" t="str">
        <x:v>確認者</x:v>
      </x:c>
      <x:c r="E6" s="25" t="str">
        <x:v>更新頻度</x:v>
      </x:c>
      <x:c r="F6" s="25" t="str">
        <x:v>備考</x:v>
      </x:c>
    </x:row>
    <x:row r="7">
      <x:c r="A7" s="29" t="str">
        <x:v>現状時間</x:v>
      </x:c>
      <x:c r="B7" s="29" t="str">
        <x:v>今の方法で入力から完了まで</x:v>
      </x:c>
      <x:c r="C7" s="29" t="str">
        <x:v>分/件</x:v>
      </x:c>
      <x:c r="D7" s="29" t="str">
        <x:v>業務担当</x:v>
      </x:c>
      <x:c r="E7" s="29" t="str">
        <x:v>検証時</x:v>
      </x:c>
      <x:c r="F7" s="29" t="str">
        <x:v>待ち時間を含めるか統一</x:v>
      </x:c>
    </x:row>
    <x:row r="8">
      <x:c r="A8" s="29" t="str">
        <x:v>AI準備・実行</x:v>
      </x:c>
      <x:c r="B8" s="29" t="str">
        <x:v>入力整形・実行・出力待ち</x:v>
      </x:c>
      <x:c r="C8" s="29" t="str">
        <x:v>分/件</x:v>
      </x:c>
      <x:c r="D8" s="29" t="str">
        <x:v>業務担当</x:v>
      </x:c>
      <x:c r="E8" s="29" t="str">
        <x:v>検証時</x:v>
      </x:c>
      <x:c r="F8" s="29" t="str">
        <x:v>入力準備を除外しない</x:v>
      </x:c>
    </x:row>
    <x:row r="9">
      <x:c r="A9" s="29" t="str">
        <x:v>人の確認</x:v>
      </x:c>
      <x:c r="B9" s="29" t="str">
        <x:v>原文・図面・金額等との照合</x:v>
      </x:c>
      <x:c r="C9" s="29" t="str">
        <x:v>分/件</x:v>
      </x:c>
      <x:c r="D9" s="29" t="str">
        <x:v>確認担当</x:v>
      </x:c>
      <x:c r="E9" s="29" t="str">
        <x:v>検証時</x:v>
      </x:c>
      <x:c r="F9" s="29" t="str">
        <x:v>ゼロにしない</x:v>
      </x:c>
    </x:row>
    <x:row r="10">
      <x:c r="A10" s="29" t="str">
        <x:v>手戻り</x:v>
      </x:c>
      <x:c r="B10" s="29" t="str">
        <x:v>誤り修正・再実行・再確認</x:v>
      </x:c>
      <x:c r="C10" s="29" t="str">
        <x:v>分/件</x:v>
      </x:c>
      <x:c r="D10" s="29" t="str">
        <x:v>確認担当</x:v>
      </x:c>
      <x:c r="E10" s="29" t="str">
        <x:v>検証時</x:v>
      </x:c>
      <x:c r="F10" s="29" t="str">
        <x:v>失敗回も含める</x:v>
      </x:c>
    </x:row>
    <x:row r="11">
      <x:c r="A11" s="29" t="str">
        <x:v>社内時給</x:v>
      </x:c>
      <x:c r="B11" s="29" t="str">
        <x:v>会社が採用する社内計算用単価</x:v>
      </x:c>
      <x:c r="C11" s="29" t="str">
        <x:v>円/時</x:v>
      </x:c>
      <x:c r="D11" s="29" t="str">
        <x:v>経営</x:v>
      </x:c>
      <x:c r="E11" s="29" t="str">
        <x:v>四半期</x:v>
      </x:c>
      <x:c r="F11" s="29" t="str">
        <x:v>給与そのものとは限らない</x:v>
      </x:c>
    </x:row>
    <x:row r="12">
      <x:c r="A12" s="29" t="str">
        <x:v>費用</x:v>
      </x:c>
      <x:c r="B12" s="29" t="str">
        <x:v>月額・従量・初期準備を分ける</x:v>
      </x:c>
      <x:c r="C12" s="29" t="str">
        <x:v>円</x:v>
      </x:c>
      <x:c r="D12" s="29" t="str">
        <x:v>経営</x:v>
      </x:c>
      <x:c r="E12" s="29" t="str">
        <x:v>契約変更時</x:v>
      </x:c>
      <x:c r="F12" s="29" t="str">
        <x:v>税区分を統一</x:v>
      </x:c>
    </x:row>
    <x:row r="13">
      <x:c r="A13" s="29"/>
      <x:c r="B13" s="29"/>
      <x:c r="C13" s="29"/>
      <x:c r="D13" s="29"/>
      <x:c r="E13" s="29"/>
      <x:c r="F13" s="29"/>
    </x:row>
    <x:row r="14">
      <x:c r="A14" s="29"/>
      <x:c r="B14" s="29"/>
      <x:c r="C14" s="29"/>
      <x:c r="D14" s="29"/>
      <x:c r="E14" s="29"/>
      <x:c r="F14" s="29"/>
    </x:row>
    <x:row r="15">
      <x:c r="A15" s="29"/>
      <x:c r="B15" s="29"/>
      <x:c r="C15" s="29"/>
      <x:c r="D15" s="29"/>
      <x:c r="E15" s="29"/>
      <x:c r="F15" s="29"/>
    </x:row>
    <x:row r="16">
      <x:c r="A16" s="29"/>
      <x:c r="B16" s="29"/>
      <x:c r="C16" s="29"/>
      <x:c r="D16" s="29"/>
      <x:c r="E16" s="29"/>
      <x:c r="F16" s="29"/>
    </x:row>
    <x:row r="17">
      <x:c r="A17" s="29"/>
      <x:c r="B17" s="29"/>
      <x:c r="C17" s="29"/>
      <x:c r="D17" s="29"/>
      <x:c r="E17" s="29"/>
      <x:c r="F17" s="29"/>
    </x:row>
    <x:row r="18">
      <x:c r="A18" s="29"/>
      <x:c r="B18" s="29"/>
      <x:c r="C18" s="29"/>
      <x:c r="D18" s="29"/>
      <x:c r="E18" s="29"/>
      <x:c r="F18" s="29"/>
    </x:row>
    <x:row r="19">
      <x:c r="A19" s="29"/>
      <x:c r="B19" s="29"/>
      <x:c r="C19" s="29"/>
      <x:c r="D19" s="29"/>
      <x:c r="E19" s="29"/>
      <x:c r="F19" s="29"/>
    </x:row>
    <x:row r="20">
      <x:c r="A20" s="29"/>
      <x:c r="B20" s="29"/>
      <x:c r="C20" s="29"/>
      <x:c r="D20" s="29"/>
      <x:c r="E20" s="29"/>
      <x:c r="F20" s="29"/>
    </x:row>
    <x:row r="21">
      <x:c r="A21" s="1"/>
      <x:c r="B21" s="1"/>
      <x:c r="C21" s="1"/>
      <x:c r="D21" s="1"/>
      <x:c r="E21" s="1"/>
      <x:c r="F21" s="1"/>
    </x:row>
    <x:row r="22">
      <x:c r="A22" s="1"/>
      <x:c r="B22" s="1"/>
      <x:c r="C22" s="1"/>
      <x:c r="D22" s="1"/>
      <x:c r="E22" s="1"/>
      <x:c r="F22" s="1"/>
    </x:row>
    <x:row r="23">
      <x:c r="A23" s="1"/>
      <x:c r="B23" s="1"/>
      <x:c r="C23" s="1"/>
      <x:c r="D23" s="1"/>
      <x:c r="E23" s="1"/>
      <x:c r="F23" s="1"/>
    </x:row>
    <x:row r="24">
      <x:c r="A24" s="1"/>
      <x:c r="B24" s="1"/>
      <x:c r="C24" s="1"/>
      <x:c r="D24" s="1"/>
      <x:c r="E24" s="1"/>
      <x:c r="F24" s="1"/>
    </x:row>
    <x:row r="25">
      <x:c r="A25" s="1"/>
      <x:c r="B25" s="1"/>
      <x:c r="C25" s="1"/>
      <x:c r="D25" s="1"/>
      <x:c r="E25" s="1"/>
      <x:c r="F25" s="1"/>
    </x:row>
    <x:row r="26">
      <x:c r="A26" s="1"/>
      <x:c r="B26" s="1"/>
      <x:c r="C26" s="1"/>
      <x:c r="D26" s="1"/>
      <x:c r="E26" s="1"/>
      <x:c r="F26" s="1"/>
    </x:row>
    <x:row r="27">
      <x:c r="A27" s="1"/>
      <x:c r="B27" s="1"/>
      <x:c r="C27" s="1"/>
      <x:c r="D27" s="1"/>
      <x:c r="E27" s="1"/>
      <x:c r="F27" s="1"/>
    </x:row>
    <x:row r="28">
      <x:c r="A28" s="1"/>
      <x:c r="B28" s="1"/>
      <x:c r="C28" s="1"/>
      <x:c r="D28" s="1"/>
      <x:c r="E28" s="1"/>
      <x:c r="F28" s="1"/>
    </x:row>
    <x:row r="29">
      <x:c r="A29" s="1"/>
      <x:c r="B29" s="1"/>
      <x:c r="C29" s="1"/>
      <x:c r="D29" s="1"/>
      <x:c r="E29" s="1"/>
      <x:c r="F29" s="1"/>
    </x:row>
    <x:row r="30">
      <x:c r="A30" s="1"/>
      <x:c r="B30" s="1"/>
      <x:c r="C30" s="1"/>
      <x:c r="D30" s="1"/>
      <x:c r="E30" s="1"/>
      <x:c r="F30" s="1"/>
    </x:row>
  </x:sheetData>
  <x:mergeCells>
    <x:mergeCell ref="A1:F1"/>
    <x:mergeCell ref="A2:F2"/>
    <x:mergeCell ref="A4:F4"/>
  </x:mergeCells>
  <x:pageMargins left="0.7" right="0.7" top="0.75" bottom="0.75" header="0.3" footer="0.3"/>
  <x:drawing xmlns:r="http://schemas.openxmlformats.org/officeDocument/2006/relationships" r:id="R16390a257a364ce5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1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5" t="str">
        <x:v>AI導入ROI計算シートの使い方</x:v>
      </x:c>
      <x:c r="B1" s="5" t="str">
        <x:v>AI導入ROI計算シートの使い方</x:v>
      </x:c>
      <x:c r="C1" s="5" t="str">
        <x:v>AI導入ROI計算シートの使い方</x:v>
      </x:c>
      <x:c r="D1" s="5" t="str">
        <x:v>AI導入ROI計算シートの使い方</x:v>
      </x:c>
      <x:c r="E1" s="5" t="str">
        <x:v>AI導入ROI計算シートの使い方</x:v>
      </x:c>
      <x:c r="F1" s="5" t="str">
        <x:v>AI導入ROI計算シートの使い方</x:v>
      </x:c>
      <x:c r="G1" s="5" t="str">
        <x:v>AI導入ROI計算シートの使い方</x:v>
      </x:c>
      <x:c r="H1" s="5" t="str">
        <x:v>AI導入ROI計算シートの使い方</x:v>
      </x:c>
    </x:row>
    <x:row r="2" ht="35" customHeight="1">
      <x:c r="A2" s="9" t="str">
        <x:v>黄色セルへ入力し、薄紫の数式セルは上書きしません。サンプルはすべて架空です。</x:v>
      </x:c>
      <x:c r="B2" s="9" t="str">
        <x:v>黄色セルへ入力し、薄紫の数式セルは上書きしません。サンプルはすべて架空です。</x:v>
      </x:c>
      <x:c r="C2" s="9" t="str">
        <x:v>黄色セルへ入力し、薄紫の数式セルは上書きしません。サンプルはすべて架空です。</x:v>
      </x:c>
      <x:c r="D2" s="9" t="str">
        <x:v>黄色セルへ入力し、薄紫の数式セルは上書きしません。サンプルはすべて架空です。</x:v>
      </x:c>
      <x:c r="E2" s="9" t="str">
        <x:v>黄色セルへ入力し、薄紫の数式セルは上書きしません。サンプルはすべて架空です。</x:v>
      </x:c>
      <x:c r="F2" s="9" t="str">
        <x:v>黄色セルへ入力し、薄紫の数式セルは上書きしません。サンプルはすべて架空です。</x:v>
      </x:c>
      <x:c r="G2" s="9" t="str">
        <x:v>黄色セルへ入力し、薄紫の数式セルは上書きしません。サンプルはすべて架空です。</x:v>
      </x:c>
      <x:c r="H2" s="9" t="str">
        <x:v>黄色セルへ入力し、薄紫の数式セルは上書きしません。サンプルはすべて架空です。</x:v>
      </x:c>
    </x:row>
    <x:row r="3">
      <x:c r="A3" s="1"/>
      <x:c r="B3" s="1"/>
      <x:c r="C3" s="1"/>
      <x:c r="D3" s="1"/>
      <x:c r="E3" s="1"/>
      <x:c r="F3" s="1"/>
      <x:c r="G3" s="1"/>
      <x:c r="H3" s="1"/>
    </x:row>
    <x:row r="4" ht="31" customHeight="1">
      <x:c r="A4" s="18" t="str">
        <x:v>社内の実際の役割・承認手順・保存場所に合わせて、利用前に項目を調整してください。</x:v>
      </x:c>
      <x:c r="B4" s="19" t="str">
        <x:v>社内の実際の役割・承認手順・保存場所に合わせて、利用前に項目を調整してください。</x:v>
      </x:c>
      <x:c r="C4" s="19" t="str">
        <x:v>社内の実際の役割・承認手順・保存場所に合わせて、利用前に項目を調整してください。</x:v>
      </x:c>
      <x:c r="D4" s="19" t="str">
        <x:v>社内の実際の役割・承認手順・保存場所に合わせて、利用前に項目を調整してください。</x:v>
      </x:c>
      <x:c r="E4" s="19" t="str">
        <x:v>社内の実際の役割・承認手順・保存場所に合わせて、利用前に項目を調整してください。</x:v>
      </x:c>
      <x:c r="F4" s="19" t="str">
        <x:v>社内の実際の役割・承認手順・保存場所に合わせて、利用前に項目を調整してください。</x:v>
      </x:c>
      <x:c r="G4" s="19" t="str">
        <x:v>社内の実際の役割・承認手順・保存場所に合わせて、利用前に項目を調整してください。</x:v>
      </x:c>
      <x:c r="H4" s="20" t="str">
        <x:v>社内の実際の役割・承認手順・保存場所に合わせて、利用前に項目を調整してください。</x:v>
      </x:c>
    </x:row>
    <x:row r="5">
      <x:c r="A5" s="1"/>
      <x:c r="B5" s="1"/>
      <x:c r="C5" s="1"/>
      <x:c r="D5" s="1"/>
      <x:c r="E5" s="1"/>
      <x:c r="F5" s="1"/>
      <x:c r="G5" s="1"/>
      <x:c r="H5" s="1"/>
    </x:row>
    <x:row r="6" ht="29" customHeight="1">
      <x:c r="A6" s="74" t="str">
        <x:v>使い方 3ステップ</x:v>
      </x:c>
      <x:c r="B6" s="74"/>
      <x:c r="C6" s="74"/>
      <x:c r="D6" s="74"/>
      <x:c r="E6" s="74"/>
      <x:c r="F6" s="74"/>
      <x:c r="G6" s="74"/>
      <x:c r="H6" s="74"/>
    </x:row>
    <x:row r="7">
      <x:c r="A7" s="1"/>
      <x:c r="B7" s="1"/>
      <x:c r="C7" s="1"/>
      <x:c r="D7" s="1"/>
      <x:c r="E7" s="1"/>
      <x:c r="F7" s="1"/>
      <x:c r="G7" s="1"/>
      <x:c r="H7" s="1"/>
    </x:row>
    <x:row r="8">
      <x:c r="A8" s="85" t="str">
        <x:v>STEP 1</x:v>
      </x:c>
      <x:c r="B8" s="86"/>
      <x:c r="C8" s="102" t="str">
        <x:v>まず一つの業務を選び、現状の所要時間を同じ条件で数回測ります。</x:v>
      </x:c>
      <x:c r="D8" s="103"/>
      <x:c r="E8" s="103"/>
      <x:c r="F8" s="103"/>
      <x:c r="G8" s="103"/>
      <x:c r="H8" s="104"/>
    </x:row>
    <x:row r="9">
      <x:c r="A9" s="87"/>
      <x:c r="B9" s="88"/>
      <x:c r="C9" s="105"/>
      <x:c r="D9" s="106"/>
      <x:c r="E9" s="106"/>
      <x:c r="F9" s="106"/>
      <x:c r="G9" s="106"/>
      <x:c r="H9" s="107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85" t="str">
        <x:v>STEP 2</x:v>
      </x:c>
      <x:c r="B11" s="86"/>
      <x:c r="C11" s="102" t="str">
        <x:v>AI利用時の準備・実行・人の確認・手戻りを別々に測り、業務別入力へ入れます。</x:v>
      </x:c>
      <x:c r="D11" s="103"/>
      <x:c r="E11" s="103"/>
      <x:c r="F11" s="103"/>
      <x:c r="G11" s="103"/>
      <x:c r="H11" s="104"/>
    </x:row>
    <x:row r="12">
      <x:c r="A12" s="87"/>
      <x:c r="B12" s="88"/>
      <x:c r="C12" s="105"/>
      <x:c r="D12" s="106"/>
      <x:c r="E12" s="106"/>
      <x:c r="F12" s="106"/>
      <x:c r="G12" s="106"/>
      <x:c r="H12" s="107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85" t="str">
        <x:v>STEP 3</x:v>
      </x:c>
      <x:c r="B14" s="86"/>
      <x:c r="C14" s="102" t="str">
        <x:v>月間純効果だけで決めず、精度・情報管理・現場定着・元手順への戻しやすさも確認します。</x:v>
      </x:c>
      <x:c r="D14" s="103"/>
      <x:c r="E14" s="103"/>
      <x:c r="F14" s="103"/>
      <x:c r="G14" s="103"/>
      <x:c r="H14" s="104"/>
    </x:row>
    <x:row r="15">
      <x:c r="A15" s="87"/>
      <x:c r="B15" s="88"/>
      <x:c r="C15" s="105"/>
      <x:c r="D15" s="106"/>
      <x:c r="E15" s="106"/>
      <x:c r="F15" s="106"/>
      <x:c r="G15" s="106"/>
      <x:c r="H15" s="107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44" t="str">
        <x:v>利用前の確認</x:v>
      </x:c>
      <x:c r="B18" s="44"/>
      <x:c r="C18" s="44"/>
      <x:c r="D18" s="44"/>
      <x:c r="E18" s="44"/>
      <x:c r="F18" s="44"/>
      <x:c r="G18" s="44"/>
      <x:c r="H18" s="44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 ht="26" customHeight="1">
      <x:c r="A20" s="111" t="str">
        <x:v>1. サンプル値を自社の削減実績として利用しない。</x:v>
      </x:c>
      <x:c r="B20" s="111"/>
      <x:c r="C20" s="111"/>
      <x:c r="D20" s="111"/>
      <x:c r="E20" s="111"/>
      <x:c r="F20" s="111"/>
      <x:c r="G20" s="111"/>
      <x:c r="H20" s="111"/>
    </x:row>
    <x:row r="21" ht="26" customHeight="1">
      <x:c r="A21" s="111" t="str">
        <x:v>2. 成果を約束する資料ではなく、一業務の検証を続けるか判断する社内試算として使う。</x:v>
      </x:c>
      <x:c r="B21" s="111"/>
      <x:c r="C21" s="111"/>
      <x:c r="D21" s="111"/>
      <x:c r="E21" s="111"/>
      <x:c r="F21" s="111"/>
      <x:c r="G21" s="111"/>
      <x:c r="H21" s="111"/>
    </x:row>
    <x:row r="22" ht="26" customHeight="1">
      <x:c r="A22" s="111" t="str">
        <x:v>3. 導入前後で対象範囲と計測条件を同じにする。</x:v>
      </x:c>
      <x:c r="B22" s="111"/>
      <x:c r="C22" s="111"/>
      <x:c r="D22" s="111"/>
      <x:c r="E22" s="111"/>
      <x:c r="F22" s="111"/>
      <x:c r="G22" s="111"/>
      <x:c r="H22" s="111"/>
    </x:row>
    <x:row r="23" ht="26" customHeight="1">
      <x:c r="A23" s="111" t="str">
        <x:v>4. 個人情報、顧客情報、図面等をAIへ入力できるかは利用規約と社内ルールを確認する。</x:v>
      </x:c>
      <x:c r="B23" s="111"/>
      <x:c r="C23" s="111"/>
      <x:c r="D23" s="111"/>
      <x:c r="E23" s="111"/>
      <x:c r="F23" s="111"/>
      <x:c r="G23" s="111"/>
      <x:c r="H23" s="111"/>
    </x:row>
    <x:row r="24">
      <x:c r="A24" s="1"/>
      <x:c r="B24" s="1"/>
      <x:c r="C24" s="1"/>
      <x:c r="D24" s="1"/>
      <x:c r="E24" s="1"/>
      <x:c r="F24" s="1"/>
      <x:c r="G24" s="1"/>
      <x:c r="H24" s="1"/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>
      <x:c r="A26" s="1"/>
      <x:c r="B26" s="1"/>
      <x:c r="C26" s="1"/>
      <x:c r="D26" s="1"/>
      <x:c r="E26" s="1"/>
      <x:c r="F26" s="1"/>
      <x:c r="G26" s="1"/>
      <x:c r="H26" s="1"/>
    </x:row>
    <x:row r="27">
      <x:c r="A27" s="129" t="str">
        <x:v>【免責事項】
本フォーマットは、ユーザー様の自己責任においてご利用ください。内容の正確性について当社は保証するものではございません。
万一、本フォーマットの使用により損害やトラブルが発生した場合も、当社は一切の責任を負いかねます。</x:v>
      </x:c>
      <x:c r="B27" s="130"/>
      <x:c r="C27" s="130"/>
      <x:c r="D27" s="130"/>
      <x:c r="E27" s="130"/>
      <x:c r="F27" s="130"/>
      <x:c r="G27" s="130"/>
      <x:c r="H27" s="131"/>
    </x:row>
    <x:row r="28">
      <x:c r="A28" s="132"/>
      <x:c r="B28" s="133"/>
      <x:c r="C28" s="133"/>
      <x:c r="D28" s="133"/>
      <x:c r="E28" s="133"/>
      <x:c r="F28" s="133"/>
      <x:c r="G28" s="133"/>
      <x:c r="H28" s="134"/>
    </x:row>
    <x:row r="29">
      <x:c r="A29" s="132"/>
      <x:c r="B29" s="133"/>
      <x:c r="C29" s="133"/>
      <x:c r="D29" s="133"/>
      <x:c r="E29" s="133"/>
      <x:c r="F29" s="133"/>
      <x:c r="G29" s="133"/>
      <x:c r="H29" s="134"/>
    </x:row>
    <x:row r="30">
      <x:c r="A30" s="135"/>
      <x:c r="B30" s="136"/>
      <x:c r="C30" s="136"/>
      <x:c r="D30" s="136"/>
      <x:c r="E30" s="136"/>
      <x:c r="F30" s="136"/>
      <x:c r="G30" s="136"/>
      <x:c r="H30" s="137"/>
    </x:row>
    <x:row r="31">
      <x:c r="A31" s="1"/>
      <x:c r="B31" s="1"/>
      <x:c r="C31" s="1"/>
      <x:c r="D31" s="1"/>
      <x:c r="E31" s="1"/>
      <x:c r="F31" s="1"/>
      <x:c r="G31" s="1"/>
      <x:c r="H31" s="1"/>
    </x:row>
    <x:row r="32">
      <x:c r="A32" s="1"/>
      <x:c r="B32" s="1"/>
      <x:c r="C32" s="1"/>
      <x:c r="D32" s="1"/>
      <x:c r="E32" s="1"/>
      <x:c r="F32" s="1"/>
      <x:c r="G32" s="1"/>
      <x:c r="H32" s="1"/>
    </x:row>
    <x:row r="33">
      <x:c r="A33" s="1"/>
      <x:c r="B33" s="1"/>
      <x:c r="C33" s="1"/>
      <x:c r="D33" s="1"/>
      <x:c r="E33" s="1"/>
      <x:c r="F33" s="1"/>
      <x:c r="G33" s="1"/>
      <x:c r="H33" s="1"/>
    </x:row>
    <x:row r="34">
      <x:c r="A34" s="1"/>
      <x:c r="B34" s="1"/>
      <x:c r="C34" s="1"/>
      <x:c r="D34" s="1"/>
      <x:c r="E34" s="1"/>
      <x:c r="F34" s="1"/>
      <x:c r="G34" s="1"/>
      <x:c r="H34" s="1"/>
    </x:row>
  </x:sheetData>
  <x:mergeCells>
    <x:mergeCell ref="A1:H1"/>
    <x:mergeCell ref="A2:H2"/>
    <x:mergeCell ref="A4:H4"/>
    <x:mergeCell ref="A6:H6"/>
    <x:mergeCell ref="A8:B9"/>
    <x:mergeCell ref="C8:H9"/>
    <x:mergeCell ref="A11:B12"/>
    <x:mergeCell ref="C11:H12"/>
    <x:mergeCell ref="A14:B15"/>
    <x:mergeCell ref="C14:H15"/>
    <x:mergeCell ref="A18:H18"/>
    <x:mergeCell ref="A20:H20"/>
    <x:mergeCell ref="A21:H21"/>
    <x:mergeCell ref="A22:H22"/>
    <x:mergeCell ref="A23:H23"/>
    <x:mergeCell ref="A27:H30"/>
  </x:mergeCells>
  <x:pageMargins left="0.7" right="0.7" top="0.75" bottom="0.75" header="0.3" footer="0.3"/>
  <x:drawing xmlns:r="http://schemas.openxmlformats.org/officeDocument/2006/relationships" r:id="Rd517873b81e34573"/>
</x:worksheet>
</file>