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709a92cd1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はじめに" sheetId="1" r:id="R9f7a9b7c5c0d4d97"/>
    <x:sheet xmlns:r="http://schemas.openxmlformats.org/officeDocument/2006/relationships" name="受注・入金" sheetId="2" r:id="Ra5eacfc5ad0745a1"/>
    <x:sheet xmlns:r="http://schemas.openxmlformats.org/officeDocument/2006/relationships" name="発注・支払" sheetId="3" r:id="R0199363687e14fc3"/>
    <x:sheet xmlns:r="http://schemas.openxmlformats.org/officeDocument/2006/relationships" name="現場別集計" sheetId="4" r:id="Rdca779b4ef584c11"/>
    <x:sheet xmlns:r="http://schemas.openxmlformats.org/officeDocument/2006/relationships" name="数字の流れ" sheetId="5" r:id="Rf6de61b99d6746d2"/>
    <x:sheet xmlns:r="http://schemas.openxmlformats.org/officeDocument/2006/relationships" name="設定" sheetId="6" r:id="Rd3c928f9a5d342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%"/>
    <x:numFmt numFmtId="203" formatCode="0.0%"/>
  </x:numFmts>
  <x:fonts count="12">
    <x:font>
      <x:sz val="11"/>
      <x:name val="Carlito"/>
    </x:font>
    <x:font>
      <x:b/>
      <x:sz val="18"/>
      <x:color rgb="FFFFFFFF"/>
      <x:name val="Yu Gothic"/>
    </x:font>
    <x:font>
      <x:sz val="10"/>
      <x:color rgb="FF17365D"/>
      <x:name val="Yu Gothic"/>
    </x:font>
    <x:font>
      <x:b/>
      <x:sz val="10"/>
      <x:color rgb="FFFFFFFF"/>
      <x:name val="Yu Gothic"/>
    </x:font>
    <x:font>
      <x:b/>
      <x:sz val="12"/>
      <x:color rgb="FF17365D"/>
      <x:name val="Yu Gothic"/>
    </x:font>
    <x:font>
      <x:b/>
      <x:sz val="11"/>
      <x:color rgb="FF17365D"/>
      <x:name val="Yu Gothic"/>
    </x:font>
    <x:font>
      <x:sz val="10"/>
      <x:color rgb="FF7F6000"/>
      <x:name val="Yu Gothic"/>
    </x:font>
    <x:font>
      <x:b/>
      <x:sz val="13"/>
      <x:color rgb="FF17365D"/>
      <x:name val="Yu Gothic"/>
    </x:font>
    <x:font>
      <x:b/>
      <x:sz val="22"/>
      <x:color rgb="FF4472C4"/>
      <x:name val="Yu Gothic"/>
    </x:font>
    <x:font>
      <x:b/>
      <x:sz val="22"/>
      <x:color rgb="FF70AD47"/>
      <x:name val="Yu Gothic"/>
    </x:font>
    <x:font>
      <x:b/>
      <x:sz val="12"/>
      <x:color rgb="FFFFFFFF"/>
      <x:name val="Yu Gothic"/>
    </x:font>
    <x:font>
      <x:b/>
      <x:sz val="10"/>
      <x:color rgb="FF17365D"/>
      <x:name val="Yu Gothic"/>
    </x:font>
  </x:fonts>
  <x:fills count="10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3F7FB"/>
      </x:patternFill>
    </x:fill>
    <x:fill>
      <x:patternFill patternType="solid">
        <x:fgColor rgb="FF4472C4"/>
      </x:patternFill>
    </x:fill>
    <x:fill>
      <x:patternFill patternType="solid">
        <x:fgColor rgb="FFD9EAF7"/>
      </x:patternFill>
    </x:fill>
    <x:fill>
      <x:patternFill patternType="solid">
        <x:fgColor rgb="FFF4B183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</x:fills>
  <x:borders count="31">
    <x:border/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  <x:border>
      <x:left style="thin">
        <x:color rgb="FFF4B183"/>
      </x:left>
      <x:top style="thin">
        <x:color rgb="FFF4B183"/>
      </x:top>
    </x:border>
    <x:border>
      <x:top style="thin">
        <x:color rgb="FFF4B183"/>
      </x:top>
    </x:border>
    <x:border>
      <x:right style="thin">
        <x:color rgb="FFF4B183"/>
      </x:right>
      <x:top style="thin">
        <x:color rgb="FFF4B183"/>
      </x:top>
    </x:border>
    <x:border>
      <x:left style="thin">
        <x:color rgb="FFF4B183"/>
      </x:left>
    </x:border>
    <x:border>
      <x:right style="thin">
        <x:color rgb="FFF4B183"/>
      </x:right>
    </x:border>
    <x:border>
      <x:left style="thin">
        <x:color rgb="FFF4B183"/>
      </x:left>
      <x:bottom style="thin">
        <x:color rgb="FFF4B183"/>
      </x:bottom>
    </x:border>
    <x:border>
      <x:bottom style="thin">
        <x:color rgb="FFF4B183"/>
      </x:bottom>
    </x:border>
    <x:border>
      <x:right style="thin">
        <x:color rgb="FFF4B183"/>
      </x:right>
      <x:bottom style="thin">
        <x:color rgb="FFF4B183"/>
      </x:bottom>
    </x:border>
    <x:border>
      <x:top style="thin">
        <x:color rgb="FF17365D"/>
      </x:top>
      <x:bottom style="thin">
        <x:color rgb="FF17365D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</x:border>
    <x:border>
      <x:left style="thin">
        <x:color rgb="FFD9E2F3"/>
      </x:left>
    </x:border>
    <x:border>
      <x:right style="thin">
        <x:color rgb="FFD9E2F3"/>
      </x:right>
    </x:border>
    <x:border>
      <x:left style="thin">
        <x:color rgb="FF17365D"/>
      </x:left>
      <x:right style="thin">
        <x:color rgb="FFD9E2F3"/>
      </x:right>
      <x:top style="thin">
        <x:color rgb="FF17365D"/>
      </x:top>
      <x:bottom style="thin">
        <x:color rgb="FFD9E2F3"/>
      </x:bottom>
    </x:border>
    <x:border>
      <x:left style="thin">
        <x:color rgb="FFD9E2F3"/>
      </x:left>
      <x:top style="thin">
        <x:color rgb="FF17365D"/>
      </x:top>
      <x:bottom style="thin">
        <x:color rgb="FFD9E2F3"/>
      </x:bottom>
    </x:border>
    <x:border>
      <x:left style="thin">
        <x:color rgb="FF17365D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17365D"/>
      </x:left>
      <x:right style="thin">
        <x:color rgb="FFD9E2F3"/>
      </x:right>
      <x:top style="thin">
        <x:color rgb="FFD9E2F3"/>
      </x:top>
      <x:bottom style="thin">
        <x:color rgb="FF17365D"/>
      </x:bottom>
    </x:border>
    <x:border>
      <x:left style="thin">
        <x:color rgb="FFD9E2F3"/>
      </x:left>
      <x:top style="thin">
        <x:color rgb="FFD9E2F3"/>
      </x:top>
      <x:bottom style="thin">
        <x:color rgb="FF17365D"/>
      </x:bottom>
    </x:border>
  </x:borders>
  <x:cellStyleXfs count="1">
    <x:xf numFmtId="0" fontId="0" fillId="0" borderId="0"/>
  </x:cellStyleXfs>
  <x:cellXfs count="3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horizontal="center"/>
    </x:xf>
    <x:xf numFmtId="0" fontId="2" fillId="0" borderId="4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horizontal="center"/>
    </x:xf>
    <x:xf numFmtId="0" fontId="2" fillId="0" borderId="6" xfId="0" applyNumberFormat="1" applyFont="1" applyFill="1" applyBorder="1" applyAlignment="1">
      <x:alignment vertical="center" wrapText="1"/>
    </x:xf>
    <x:xf numFmtId="0" fontId="4" fillId="5" borderId="7" xfId="0" applyNumberFormat="1" applyFont="1" applyFill="1" applyBorder="1" applyAlignment="1">
      <x:alignment horizontal="center"/>
    </x:xf>
    <x:xf numFmtId="0" fontId="2" fillId="0" borderId="8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9" xfId="0" applyNumberFormat="1" applyFont="1" applyFill="1" applyBorder="1"/>
    <x:xf numFmtId="0" fontId="6" fillId="7" borderId="10" xfId="0" applyNumberFormat="1" applyFont="1" applyFill="1" applyBorder="1"/>
    <x:xf numFmtId="0" fontId="6" fillId="7" borderId="11" xfId="0" applyNumberFormat="1" applyFont="1" applyFill="1" applyBorder="1"/>
    <x:xf numFmtId="0" fontId="6" fillId="7" borderId="12" xfId="0" applyNumberFormat="1" applyFont="1" applyFill="1" applyBorder="1"/>
    <x:xf numFmtId="0" fontId="6" fillId="7" borderId="13" xfId="0" applyNumberFormat="1" applyFont="1" applyFill="1" applyBorder="1"/>
    <x:xf numFmtId="0" fontId="6" fillId="7" borderId="14" xfId="0" applyNumberFormat="1" applyFont="1" applyFill="1" applyBorder="1"/>
    <x:xf numFmtId="0" fontId="6" fillId="7" borderId="15" xfId="0" applyNumberFormat="1" applyFont="1" applyFill="1" applyBorder="1"/>
    <x:xf numFmtId="0" fontId="6" fillId="7" borderId="16" xfId="0" applyNumberFormat="1" applyFont="1" applyFill="1" applyBorder="1"/>
    <x:xf numFmtId="0" fontId="6" fillId="7" borderId="9" xfId="0" applyNumberFormat="1" applyFont="1" applyFill="1" applyBorder="1" applyAlignment="1">
      <x:alignment wrapText="1"/>
    </x:xf>
    <x:xf numFmtId="0" fontId="6" fillId="7" borderId="10" xfId="0" applyNumberFormat="1" applyFont="1" applyFill="1" applyBorder="1" applyAlignment="1">
      <x:alignment wrapText="1"/>
    </x:xf>
    <x:xf numFmtId="0" fontId="6" fillId="7" borderId="11" xfId="0" applyNumberFormat="1" applyFont="1" applyFill="1" applyBorder="1" applyAlignment="1">
      <x:alignment wrapText="1"/>
    </x:xf>
    <x:xf numFmtId="0" fontId="6" fillId="7" borderId="12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6" fillId="7" borderId="13" xfId="0" applyNumberFormat="1" applyFont="1" applyFill="1" applyBorder="1" applyAlignment="1">
      <x:alignment wrapText="1"/>
    </x:xf>
    <x:xf numFmtId="0" fontId="6" fillId="7" borderId="14" xfId="0" applyNumberFormat="1" applyFont="1" applyFill="1" applyBorder="1" applyAlignment="1">
      <x:alignment wrapText="1"/>
    </x:xf>
    <x:xf numFmtId="0" fontId="6" fillId="7" borderId="15" xfId="0" applyNumberFormat="1" applyFont="1" applyFill="1" applyBorder="1" applyAlignment="1">
      <x:alignment wrapText="1"/>
    </x:xf>
    <x:xf numFmtId="0" fontId="6" fillId="7" borderId="16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vertical="top" wrapText="1"/>
    </x:xf>
    <x:xf numFmtId="0" fontId="6" fillId="7" borderId="10" xfId="0" applyNumberFormat="1" applyFont="1" applyFill="1" applyBorder="1" applyAlignment="1">
      <x:alignment vertical="top" wrapText="1"/>
    </x:xf>
    <x:xf numFmtId="0" fontId="6" fillId="7" borderId="11" xfId="0" applyNumberFormat="1" applyFont="1" applyFill="1" applyBorder="1" applyAlignment="1">
      <x:alignment vertical="top" wrapText="1"/>
    </x:xf>
    <x:xf numFmtId="0" fontId="6" fillId="7" borderId="12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6" fillId="7" borderId="13" xfId="0" applyNumberFormat="1" applyFont="1" applyFill="1" applyBorder="1" applyAlignment="1">
      <x:alignment vertical="top" wrapText="1"/>
    </x:xf>
    <x:xf numFmtId="0" fontId="6" fillId="7" borderId="14" xfId="0" applyNumberFormat="1" applyFont="1" applyFill="1" applyBorder="1" applyAlignment="1">
      <x:alignment vertical="top" wrapText="1"/>
    </x:xf>
    <x:xf numFmtId="0" fontId="6" fillId="7" borderId="15" xfId="0" applyNumberFormat="1" applyFont="1" applyFill="1" applyBorder="1" applyAlignment="1">
      <x:alignment vertical="top" wrapText="1"/>
    </x:xf>
    <x:xf numFmtId="0" fontId="6" fillId="7" borderId="16" xfId="0" applyNumberFormat="1" applyFont="1" applyFill="1" applyBorder="1" applyAlignment="1">
      <x:alignment vertical="top" wrapText="1"/>
    </x:xf>
    <x:xf numFmtId="0" fontId="3" fillId="4" borderId="17" xfId="0" applyNumberFormat="1" applyFont="1" applyFill="1" applyBorder="1"/>
    <x:xf numFmtId="0" fontId="3" fillId="4" borderId="17" xfId="0" applyNumberFormat="1" applyFont="1" applyFill="1" applyBorder="1" applyAlignment="1">
      <x:alignment wrapText="1"/>
    </x:xf>
    <x:xf numFmtId="0" fontId="3" fillId="4" borderId="17" xfId="0" applyNumberFormat="1" applyFont="1" applyFill="1" applyBorder="1" applyAlignment="1">
      <x:alignment horizontal="center" wrapText="1"/>
    </x:xf>
    <x:xf numFmtId="0" fontId="3" fillId="4" borderId="17" xfId="0" applyNumberFormat="1" applyFont="1" applyFill="1" applyBorder="1" applyAlignment="1">
      <x:alignment horizontal="center" vertical="center" wrapText="1"/>
    </x:xf>
    <x:xf numFmtId="0" fontId="2" fillId="7" borderId="0" xfId="0" applyNumberFormat="1" applyFont="1" applyFill="1" applyBorder="1"/>
    <x:xf numFmtId="0" fontId="2" fillId="7" borderId="3" xfId="0" applyNumberFormat="1" applyFont="1" applyFill="1" applyBorder="1"/>
    <x:xf numFmtId="0" fontId="2" fillId="7" borderId="18" xfId="0" applyNumberFormat="1" applyFont="1" applyFill="1" applyBorder="1"/>
    <x:xf numFmtId="0" fontId="2" fillId="7" borderId="4" xfId="0" applyNumberFormat="1" applyFont="1" applyFill="1" applyBorder="1"/>
    <x:xf numFmtId="0" fontId="2" fillId="7" borderId="5" xfId="0" applyNumberFormat="1" applyFont="1" applyFill="1" applyBorder="1"/>
    <x:xf numFmtId="0" fontId="2" fillId="7" borderId="19" xfId="0" applyNumberFormat="1" applyFont="1" applyFill="1" applyBorder="1"/>
    <x:xf numFmtId="0" fontId="2" fillId="7" borderId="6" xfId="0" applyNumberFormat="1" applyFont="1" applyFill="1" applyBorder="1"/>
    <x:xf numFmtId="0" fontId="2" fillId="7" borderId="7" xfId="0" applyNumberFormat="1" applyFont="1" applyFill="1" applyBorder="1"/>
    <x:xf numFmtId="0" fontId="2" fillId="7" borderId="20" xfId="0" applyNumberFormat="1" applyFont="1" applyFill="1" applyBorder="1"/>
    <x:xf numFmtId="0" fontId="2" fillId="7" borderId="8" xfId="0" applyNumberFormat="1" applyFont="1" applyFill="1" applyBorder="1"/>
    <x:xf numFmtId="0" fontId="2" fillId="7" borderId="3" xfId="0" applyNumberFormat="1" applyFont="1" applyFill="1" applyBorder="1" applyAlignment="1">
      <x:alignment vertical="center"/>
    </x:xf>
    <x:xf numFmtId="0" fontId="2" fillId="7" borderId="18" xfId="0" applyNumberFormat="1" applyFont="1" applyFill="1" applyBorder="1" applyAlignment="1">
      <x:alignment vertical="center"/>
    </x:xf>
    <x:xf numFmtId="0" fontId="2" fillId="7" borderId="4" xfId="0" applyNumberFormat="1" applyFont="1" applyFill="1" applyBorder="1" applyAlignment="1">
      <x:alignment vertical="center"/>
    </x:xf>
    <x:xf numFmtId="0" fontId="2" fillId="7" borderId="5" xfId="0" applyNumberFormat="1" applyFont="1" applyFill="1" applyBorder="1" applyAlignment="1">
      <x:alignment vertical="center"/>
    </x:xf>
    <x:xf numFmtId="0" fontId="2" fillId="7" borderId="19" xfId="0" applyNumberFormat="1" applyFont="1" applyFill="1" applyBorder="1" applyAlignment="1">
      <x:alignment vertical="center"/>
    </x:xf>
    <x:xf numFmtId="0" fontId="2" fillId="7" borderId="6" xfId="0" applyNumberFormat="1" applyFont="1" applyFill="1" applyBorder="1" applyAlignment="1">
      <x:alignment vertical="center"/>
    </x:xf>
    <x:xf numFmtId="0" fontId="2" fillId="7" borderId="7" xfId="0" applyNumberFormat="1" applyFont="1" applyFill="1" applyBorder="1" applyAlignment="1">
      <x:alignment vertical="center"/>
    </x:xf>
    <x:xf numFmtId="0" fontId="2" fillId="7" borderId="20" xfId="0" applyNumberFormat="1" applyFont="1" applyFill="1" applyBorder="1" applyAlignment="1">
      <x:alignment vertical="center"/>
    </x:xf>
    <x:xf numFmtId="0" fontId="2" fillId="7" borderId="8" xfId="0" applyNumberFormat="1" applyFont="1" applyFill="1" applyBorder="1" applyAlignment="1">
      <x:alignment vertical="center"/>
    </x:xf>
    <x:xf numFmtId="0" fontId="2" fillId="3" borderId="21" xfId="0" applyNumberFormat="1" applyFont="1" applyFill="1" applyBorder="1"/>
    <x:xf numFmtId="0" fontId="2" fillId="3" borderId="22" xfId="0" applyNumberFormat="1" applyFont="1" applyFill="1" applyBorder="1"/>
    <x:xf numFmtId="0" fontId="2" fillId="3" borderId="23" xfId="0" applyNumberFormat="1" applyFont="1" applyFill="1" applyBorder="1"/>
    <x:xf numFmtId="0" fontId="2" fillId="3" borderId="21" xfId="0" applyNumberFormat="1" applyFont="1" applyFill="1" applyBorder="1" applyAlignment="1">
      <x:alignment vertical="center"/>
    </x:xf>
    <x:xf numFmtId="0" fontId="2" fillId="3" borderId="22" xfId="0" applyNumberFormat="1" applyFont="1" applyFill="1" applyBorder="1" applyAlignment="1">
      <x:alignment vertical="center"/>
    </x:xf>
    <x:xf numFmtId="0" fontId="2" fillId="3" borderId="23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3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2" fillId="7" borderId="21" xfId="0" applyNumberFormat="1" applyFont="1" applyFill="1" applyBorder="1"/>
    <x:xf numFmtId="0" fontId="2" fillId="7" borderId="22" xfId="0" applyNumberFormat="1" applyFont="1" applyFill="1" applyBorder="1"/>
    <x:xf numFmtId="0" fontId="2" fillId="7" borderId="23" xfId="0" applyNumberFormat="1" applyFont="1" applyFill="1" applyBorder="1"/>
    <x:xf numFmtId="0" fontId="2" fillId="7" borderId="21" xfId="0" applyNumberFormat="1" applyFont="1" applyFill="1" applyBorder="1" applyAlignment="1">
      <x:alignment vertical="center"/>
    </x:xf>
    <x:xf numFmtId="0" fontId="2" fillId="7" borderId="22" xfId="0" applyNumberFormat="1" applyFont="1" applyFill="1" applyBorder="1" applyAlignment="1">
      <x:alignment vertical="center"/>
    </x:xf>
    <x:xf numFmtId="0" fontId="2" fillId="7" borderId="23" xfId="0" applyNumberFormat="1" applyFont="1" applyFill="1" applyBorder="1" applyAlignment="1">
      <x:alignment vertical="center"/>
    </x:xf>
    <x:xf numFmtId="200" fontId="2" fillId="7" borderId="18" xfId="0" applyNumberFormat="1" applyFont="1" applyFill="1" applyBorder="1" applyAlignment="1">
      <x:alignment vertical="center"/>
    </x:xf>
    <x:xf numFmtId="200" fontId="2" fillId="7" borderId="19" xfId="0" applyNumberFormat="1" applyFont="1" applyFill="1" applyBorder="1" applyAlignment="1">
      <x:alignment vertical="center"/>
    </x:xf>
    <x:xf numFmtId="200" fontId="2" fillId="7" borderId="20" xfId="0" applyNumberFormat="1" applyFont="1" applyFill="1" applyBorder="1" applyAlignment="1">
      <x:alignment vertical="center"/>
    </x:xf>
    <x:xf numFmtId="200" fontId="2" fillId="7" borderId="3" xfId="0" applyNumberFormat="1" applyFont="1" applyFill="1" applyBorder="1" applyAlignment="1">
      <x:alignment vertical="center"/>
    </x:xf>
    <x:xf numFmtId="200" fontId="2" fillId="7" borderId="5" xfId="0" applyNumberFormat="1" applyFont="1" applyFill="1" applyBorder="1" applyAlignment="1">
      <x:alignment vertical="center"/>
    </x:xf>
    <x:xf numFmtId="200" fontId="2" fillId="7" borderId="7" xfId="0" applyNumberFormat="1" applyFont="1" applyFill="1" applyBorder="1" applyAlignment="1">
      <x:alignment vertical="center"/>
    </x:xf>
    <x:xf numFmtId="201" fontId="2" fillId="7" borderId="18" xfId="0" applyNumberFormat="1" applyFont="1" applyFill="1" applyBorder="1" applyAlignment="1">
      <x:alignment vertical="center"/>
    </x:xf>
    <x:xf numFmtId="201" fontId="2" fillId="7" borderId="19" xfId="0" applyNumberFormat="1" applyFont="1" applyFill="1" applyBorder="1" applyAlignment="1">
      <x:alignment vertical="center"/>
    </x:xf>
    <x:xf numFmtId="201" fontId="2" fillId="7" borderId="20" xfId="0" applyNumberFormat="1" applyFont="1" applyFill="1" applyBorder="1" applyAlignment="1">
      <x:alignment vertical="center"/>
    </x:xf>
    <x:xf numFmtId="202" fontId="2" fillId="7" borderId="4" xfId="0" applyNumberFormat="1" applyFont="1" applyFill="1" applyBorder="1" applyAlignment="1">
      <x:alignment vertical="center"/>
    </x:xf>
    <x:xf numFmtId="202" fontId="2" fillId="7" borderId="6" xfId="0" applyNumberFormat="1" applyFont="1" applyFill="1" applyBorder="1" applyAlignment="1">
      <x:alignment vertical="center"/>
    </x:xf>
    <x:xf numFmtId="202" fontId="2" fillId="7" borderId="8" xfId="0" applyNumberFormat="1" applyFont="1" applyFill="1" applyBorder="1" applyAlignment="1">
      <x:alignment vertical="center"/>
    </x:xf>
    <x:xf numFmtId="201" fontId="2" fillId="3" borderId="21" xfId="0" applyNumberFormat="1" applyFont="1" applyFill="1" applyBorder="1" applyAlignment="1">
      <x:alignment vertical="center"/>
    </x:xf>
    <x:xf numFmtId="201" fontId="2" fillId="3" borderId="22" xfId="0" applyNumberFormat="1" applyFont="1" applyFill="1" applyBorder="1" applyAlignment="1">
      <x:alignment vertical="center"/>
    </x:xf>
    <x:xf numFmtId="201" fontId="2" fillId="3" borderId="23" xfId="0" applyNumberFormat="1" applyFont="1" applyFill="1" applyBorder="1" applyAlignment="1">
      <x:alignment vertical="center"/>
    </x:xf>
    <x:xf numFmtId="201" fontId="2" fillId="7" borderId="4" xfId="0" applyNumberFormat="1" applyFont="1" applyFill="1" applyBorder="1" applyAlignment="1">
      <x:alignment vertical="center"/>
    </x:xf>
    <x:xf numFmtId="201" fontId="2" fillId="3" borderId="3" xfId="0" applyNumberFormat="1" applyFont="1" applyFill="1" applyBorder="1" applyAlignment="1">
      <x:alignment vertical="center"/>
    </x:xf>
    <x:xf numFmtId="201" fontId="2" fillId="7" borderId="6" xfId="0" applyNumberFormat="1" applyFont="1" applyFill="1" applyBorder="1" applyAlignment="1">
      <x:alignment vertical="center"/>
    </x:xf>
    <x:xf numFmtId="201" fontId="2" fillId="3" borderId="5" xfId="0" applyNumberFormat="1" applyFont="1" applyFill="1" applyBorder="1" applyAlignment="1">
      <x:alignment vertical="center"/>
    </x:xf>
    <x:xf numFmtId="201" fontId="2" fillId="7" borderId="8" xfId="0" applyNumberFormat="1" applyFont="1" applyFill="1" applyBorder="1" applyAlignment="1">
      <x:alignment vertical="center"/>
    </x:xf>
    <x:xf numFmtId="201" fontId="2" fillId="3" borderId="7" xfId="0" applyNumberFormat="1" applyFont="1" applyFill="1" applyBorder="1" applyAlignment="1">
      <x:alignment vertical="center"/>
    </x:xf>
    <x:xf numFmtId="0" fontId="2" fillId="3" borderId="18" xfId="0" applyNumberFormat="1" applyFont="1" applyFill="1" applyBorder="1"/>
    <x:xf numFmtId="0" fontId="2" fillId="3" borderId="19" xfId="0" applyNumberFormat="1" applyFont="1" applyFill="1" applyBorder="1"/>
    <x:xf numFmtId="0" fontId="2" fillId="3" borderId="20" xfId="0" applyNumberFormat="1" applyFont="1" applyFill="1" applyBorder="1"/>
    <x:xf numFmtId="0" fontId="2" fillId="3" borderId="18" xfId="0" applyNumberFormat="1" applyFont="1" applyFill="1" applyBorder="1" applyAlignment="1">
      <x:alignment vertical="center"/>
    </x:xf>
    <x:xf numFmtId="0" fontId="2" fillId="3" borderId="19" xfId="0" applyNumberFormat="1" applyFont="1" applyFill="1" applyBorder="1" applyAlignment="1">
      <x:alignment vertical="center"/>
    </x:xf>
    <x:xf numFmtId="0" fontId="2" fillId="3" borderId="20" xfId="0" applyNumberFormat="1" applyFont="1" applyFill="1" applyBorder="1" applyAlignment="1">
      <x:alignment vertical="center"/>
    </x:xf>
    <x:xf numFmtId="201" fontId="2" fillId="3" borderId="18" xfId="0" applyNumberFormat="1" applyFont="1" applyFill="1" applyBorder="1" applyAlignment="1">
      <x:alignment vertical="center"/>
    </x:xf>
    <x:xf numFmtId="201" fontId="2" fillId="3" borderId="4" xfId="0" applyNumberFormat="1" applyFont="1" applyFill="1" applyBorder="1" applyAlignment="1">
      <x:alignment vertical="center"/>
    </x:xf>
    <x:xf numFmtId="201" fontId="2" fillId="7" borderId="21" xfId="0" applyNumberFormat="1" applyFont="1" applyFill="1" applyBorder="1" applyAlignment="1">
      <x:alignment vertical="center"/>
    </x:xf>
    <x:xf numFmtId="201" fontId="2" fillId="3" borderId="19" xfId="0" applyNumberFormat="1" applyFont="1" applyFill="1" applyBorder="1" applyAlignment="1">
      <x:alignment vertical="center"/>
    </x:xf>
    <x:xf numFmtId="201" fontId="2" fillId="3" borderId="6" xfId="0" applyNumberFormat="1" applyFont="1" applyFill="1" applyBorder="1" applyAlignment="1">
      <x:alignment vertical="center"/>
    </x:xf>
    <x:xf numFmtId="201" fontId="2" fillId="7" borderId="22" xfId="0" applyNumberFormat="1" applyFont="1" applyFill="1" applyBorder="1" applyAlignment="1">
      <x:alignment vertical="center"/>
    </x:xf>
    <x:xf numFmtId="201" fontId="2" fillId="3" borderId="20" xfId="0" applyNumberFormat="1" applyFont="1" applyFill="1" applyBorder="1" applyAlignment="1">
      <x:alignment vertical="center"/>
    </x:xf>
    <x:xf numFmtId="201" fontId="2" fillId="3" borderId="8" xfId="0" applyNumberFormat="1" applyFont="1" applyFill="1" applyBorder="1" applyAlignment="1">
      <x:alignment vertical="center"/>
    </x:xf>
    <x:xf numFmtId="201" fontId="2" fillId="7" borderId="23" xfId="0" applyNumberFormat="1" applyFont="1" applyFill="1" applyBorder="1" applyAlignment="1">
      <x:alignment vertical="center"/>
    </x:xf>
    <x:xf numFmtId="203" fontId="2" fillId="3" borderId="18" xfId="0" applyNumberFormat="1" applyFont="1" applyFill="1" applyBorder="1" applyAlignment="1">
      <x:alignment vertical="center"/>
    </x:xf>
    <x:xf numFmtId="203" fontId="2" fillId="3" borderId="19" xfId="0" applyNumberFormat="1" applyFont="1" applyFill="1" applyBorder="1" applyAlignment="1">
      <x:alignment vertical="center"/>
    </x:xf>
    <x:xf numFmtId="203" fontId="2" fillId="3" borderId="2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/>
    <x:xf numFmtId="0" fontId="7" fillId="5" borderId="8" xfId="0" applyNumberFormat="1" applyFont="1" applyFill="1" applyBorder="1"/>
    <x:xf numFmtId="0" fontId="7" fillId="5" borderId="23" xfId="0" applyNumberFormat="1" applyFont="1" applyFill="1" applyBorder="1"/>
    <x:xf numFmtId="0" fontId="7" fillId="5" borderId="7" xfId="0" applyNumberFormat="1" applyFont="1" applyFill="1" applyBorder="1"/>
    <x:xf numFmtId="0" fontId="7" fillId="5" borderId="24" xfId="0" applyNumberFormat="1" applyFont="1" applyFill="1" applyBorder="1"/>
    <x:xf numFmtId="0" fontId="7" fillId="5" borderId="25" xfId="0" applyNumberFormat="1" applyFont="1" applyFill="1" applyBorder="1"/>
    <x:xf numFmtId="0" fontId="7" fillId="5" borderId="4" xfId="0" applyNumberFormat="1" applyFont="1" applyFill="1" applyBorder="1"/>
    <x:xf numFmtId="0" fontId="7" fillId="5" borderId="21" xfId="0" applyNumberFormat="1" applyFont="1" applyFill="1" applyBorder="1"/>
    <x:xf numFmtId="0" fontId="7" fillId="5" borderId="3" xfId="0" applyNumberFormat="1" applyFont="1" applyFill="1" applyBorder="1"/>
    <x:xf numFmtId="0" fontId="7" fillId="5" borderId="8" xfId="0" applyNumberFormat="1" applyFont="1" applyFill="1" applyBorder="1" applyAlignment="1">
      <x:alignment wrapText="1"/>
    </x:xf>
    <x:xf numFmtId="0" fontId="7" fillId="5" borderId="23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24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0" fontId="7" fillId="5" borderId="25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21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8" xfId="0" applyNumberFormat="1" applyFont="1" applyFill="1" applyBorder="1" applyAlignment="1">
      <x:alignment horizontal="center" wrapText="1"/>
    </x:xf>
    <x:xf numFmtId="0" fontId="7" fillId="5" borderId="23" xfId="0" applyNumberFormat="1" applyFont="1" applyFill="1" applyBorder="1" applyAlignment="1">
      <x:alignment horizontal="center" wrapText="1"/>
    </x:xf>
    <x:xf numFmtId="0" fontId="7" fillId="5" borderId="7" xfId="0" applyNumberFormat="1" applyFont="1" applyFill="1" applyBorder="1" applyAlignment="1">
      <x:alignment horizontal="center" wrapText="1"/>
    </x:xf>
    <x:xf numFmtId="0" fontId="7" fillId="5" borderId="24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25" xfId="0" applyNumberFormat="1" applyFont="1" applyFill="1" applyBorder="1" applyAlignment="1">
      <x:alignment horizontal="center" wrapText="1"/>
    </x:xf>
    <x:xf numFmtId="0" fontId="7" fillId="5" borderId="4" xfId="0" applyNumberFormat="1" applyFont="1" applyFill="1" applyBorder="1" applyAlignment="1">
      <x:alignment horizontal="center" wrapText="1"/>
    </x:xf>
    <x:xf numFmtId="0" fontId="7" fillId="5" borderId="21" xfId="0" applyNumberFormat="1" applyFont="1" applyFill="1" applyBorder="1" applyAlignment="1">
      <x:alignment horizontal="center" wrapText="1"/>
    </x:xf>
    <x:xf numFmtId="0" fontId="7" fillId="5" borderId="3" xfId="0" applyNumberFormat="1" applyFont="1" applyFill="1" applyBorder="1" applyAlignment="1">
      <x:alignment horizontal="center" wrapText="1"/>
    </x:xf>
    <x:xf numFmtId="0" fontId="7" fillId="5" borderId="8" xfId="0" applyNumberFormat="1" applyFont="1" applyFill="1" applyBorder="1" applyAlignment="1">
      <x:alignment horizontal="center" vertical="center" wrapText="1"/>
    </x:xf>
    <x:xf numFmtId="0" fontId="7" fillId="5" borderId="23" xfId="0" applyNumberFormat="1" applyFont="1" applyFill="1" applyBorder="1" applyAlignment="1">
      <x:alignment horizontal="center" vertical="center" wrapText="1"/>
    </x:xf>
    <x:xf numFmtId="0" fontId="7" fillId="5" borderId="7" xfId="0" applyNumberFormat="1" applyFont="1" applyFill="1" applyBorder="1" applyAlignment="1">
      <x:alignment horizontal="center" vertical="center" wrapText="1"/>
    </x:xf>
    <x:xf numFmtId="0" fontId="7" fillId="5" borderId="24" xfId="0" applyNumberFormat="1" applyFont="1" applyFill="1" applyBorder="1" applyAlignment="1">
      <x:alignment horizontal="center" vertic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7" fillId="5" borderId="25" xfId="0" applyNumberFormat="1" applyFont="1" applyFill="1" applyBorder="1" applyAlignment="1">
      <x:alignment horizontal="center" vertical="center" wrapText="1"/>
    </x:xf>
    <x:xf numFmtId="0" fontId="7" fillId="5" borderId="4" xfId="0" applyNumberFormat="1" applyFont="1" applyFill="1" applyBorder="1" applyAlignment="1">
      <x:alignment horizontal="center" vertical="center" wrapText="1"/>
    </x:xf>
    <x:xf numFmtId="0" fontId="7" fillId="5" borderId="21" xfId="0" applyNumberFormat="1" applyFont="1" applyFill="1" applyBorder="1" applyAlignment="1">
      <x:alignment horizontal="center" vertical="center" wrapText="1"/>
    </x:xf>
    <x:xf numFmtId="0" fontId="7" fillId="5" borderId="3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8" xfId="0" applyNumberFormat="1" applyFont="1" applyFill="1" applyBorder="1"/>
    <x:xf numFmtId="0" fontId="7" fillId="8" borderId="23" xfId="0" applyNumberFormat="1" applyFont="1" applyFill="1" applyBorder="1"/>
    <x:xf numFmtId="0" fontId="7" fillId="8" borderId="7" xfId="0" applyNumberFormat="1" applyFont="1" applyFill="1" applyBorder="1"/>
    <x:xf numFmtId="0" fontId="7" fillId="8" borderId="24" xfId="0" applyNumberFormat="1" applyFont="1" applyFill="1" applyBorder="1"/>
    <x:xf numFmtId="0" fontId="7" fillId="8" borderId="25" xfId="0" applyNumberFormat="1" applyFont="1" applyFill="1" applyBorder="1"/>
    <x:xf numFmtId="0" fontId="7" fillId="8" borderId="4" xfId="0" applyNumberFormat="1" applyFont="1" applyFill="1" applyBorder="1"/>
    <x:xf numFmtId="0" fontId="7" fillId="8" borderId="21" xfId="0" applyNumberFormat="1" applyFont="1" applyFill="1" applyBorder="1"/>
    <x:xf numFmtId="0" fontId="7" fillId="8" borderId="3" xfId="0" applyNumberFormat="1" applyFont="1" applyFill="1" applyBorder="1"/>
    <x:xf numFmtId="0" fontId="7" fillId="8" borderId="8" xfId="0" applyNumberFormat="1" applyFont="1" applyFill="1" applyBorder="1" applyAlignment="1">
      <x:alignment wrapText="1"/>
    </x:xf>
    <x:xf numFmtId="0" fontId="7" fillId="8" borderId="23" xfId="0" applyNumberFormat="1" applyFont="1" applyFill="1" applyBorder="1" applyAlignment="1">
      <x:alignment wrapText="1"/>
    </x:xf>
    <x:xf numFmtId="0" fontId="7" fillId="8" borderId="7" xfId="0" applyNumberFormat="1" applyFont="1" applyFill="1" applyBorder="1" applyAlignment="1">
      <x:alignment wrapText="1"/>
    </x:xf>
    <x:xf numFmtId="0" fontId="7" fillId="8" borderId="24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wrapText="1"/>
    </x:xf>
    <x:xf numFmtId="0" fontId="7" fillId="8" borderId="25" xfId="0" applyNumberFormat="1" applyFont="1" applyFill="1" applyBorder="1" applyAlignment="1">
      <x:alignment wrapText="1"/>
    </x:xf>
    <x:xf numFmtId="0" fontId="7" fillId="8" borderId="4" xfId="0" applyNumberFormat="1" applyFont="1" applyFill="1" applyBorder="1" applyAlignment="1">
      <x:alignment wrapText="1"/>
    </x:xf>
    <x:xf numFmtId="0" fontId="7" fillId="8" borderId="21" xfId="0" applyNumberFormat="1" applyFont="1" applyFill="1" applyBorder="1" applyAlignment="1">
      <x:alignment wrapText="1"/>
    </x:xf>
    <x:xf numFmtId="0" fontId="7" fillId="8" borderId="3" xfId="0" applyNumberFormat="1" applyFont="1" applyFill="1" applyBorder="1" applyAlignment="1">
      <x:alignment wrapText="1"/>
    </x:xf>
    <x:xf numFmtId="0" fontId="7" fillId="8" borderId="8" xfId="0" applyNumberFormat="1" applyFont="1" applyFill="1" applyBorder="1" applyAlignment="1">
      <x:alignment horizontal="center" wrapText="1"/>
    </x:xf>
    <x:xf numFmtId="0" fontId="7" fillId="8" borderId="23" xfId="0" applyNumberFormat="1" applyFont="1" applyFill="1" applyBorder="1" applyAlignment="1">
      <x:alignment horizontal="center" wrapText="1"/>
    </x:xf>
    <x:xf numFmtId="0" fontId="7" fillId="8" borderId="7" xfId="0" applyNumberFormat="1" applyFont="1" applyFill="1" applyBorder="1" applyAlignment="1">
      <x:alignment horizontal="center" wrapText="1"/>
    </x:xf>
    <x:xf numFmtId="0" fontId="7" fillId="8" borderId="24" xfId="0" applyNumberFormat="1" applyFont="1" applyFill="1" applyBorder="1" applyAlignment="1">
      <x:alignment horizontal="center" wrapText="1"/>
    </x:xf>
    <x:xf numFmtId="0" fontId="7" fillId="8" borderId="0" xfId="0" applyNumberFormat="1" applyFont="1" applyFill="1" applyBorder="1" applyAlignment="1">
      <x:alignment horizontal="center" wrapText="1"/>
    </x:xf>
    <x:xf numFmtId="0" fontId="7" fillId="8" borderId="25" xfId="0" applyNumberFormat="1" applyFont="1" applyFill="1" applyBorder="1" applyAlignment="1">
      <x:alignment horizontal="center" wrapText="1"/>
    </x:xf>
    <x:xf numFmtId="0" fontId="7" fillId="8" borderId="4" xfId="0" applyNumberFormat="1" applyFont="1" applyFill="1" applyBorder="1" applyAlignment="1">
      <x:alignment horizontal="center" wrapText="1"/>
    </x:xf>
    <x:xf numFmtId="0" fontId="7" fillId="8" borderId="21" xfId="0" applyNumberFormat="1" applyFont="1" applyFill="1" applyBorder="1" applyAlignment="1">
      <x:alignment horizontal="center" wrapText="1"/>
    </x:xf>
    <x:xf numFmtId="0" fontId="7" fillId="8" borderId="3" xfId="0" applyNumberFormat="1" applyFont="1" applyFill="1" applyBorder="1" applyAlignment="1">
      <x:alignment horizontal="center" wrapText="1"/>
    </x:xf>
    <x:xf numFmtId="0" fontId="7" fillId="8" borderId="8" xfId="0" applyNumberFormat="1" applyFont="1" applyFill="1" applyBorder="1" applyAlignment="1">
      <x:alignment horizontal="center" vertical="center" wrapText="1"/>
    </x:xf>
    <x:xf numFmtId="0" fontId="7" fillId="8" borderId="23" xfId="0" applyNumberFormat="1" applyFont="1" applyFill="1" applyBorder="1" applyAlignment="1">
      <x:alignment horizontal="center" vertical="center" wrapText="1"/>
    </x:xf>
    <x:xf numFmtId="0" fontId="7" fillId="8" borderId="7" xfId="0" applyNumberFormat="1" applyFont="1" applyFill="1" applyBorder="1" applyAlignment="1">
      <x:alignment horizontal="center" vertical="center" wrapText="1"/>
    </x:xf>
    <x:xf numFmtId="0" fontId="7" fillId="8" borderId="24" xfId="0" applyNumberFormat="1" applyFont="1" applyFill="1" applyBorder="1" applyAlignment="1">
      <x:alignment horizontal="center" vertical="center"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7" fillId="8" borderId="25" xfId="0" applyNumberFormat="1" applyFont="1" applyFill="1" applyBorder="1" applyAlignment="1">
      <x:alignment horizontal="center" vertical="center" wrapText="1"/>
    </x:xf>
    <x:xf numFmtId="0" fontId="7" fillId="8" borderId="4" xfId="0" applyNumberFormat="1" applyFont="1" applyFill="1" applyBorder="1" applyAlignment="1">
      <x:alignment horizontal="center" vertical="center" wrapText="1"/>
    </x:xf>
    <x:xf numFmtId="0" fontId="7" fillId="8" borderId="21" xfId="0" applyNumberFormat="1" applyFont="1" applyFill="1" applyBorder="1" applyAlignment="1">
      <x:alignment horizontal="center" vertical="center" wrapText="1"/>
    </x:xf>
    <x:xf numFmtId="0" fontId="7" fillId="8" borderId="3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/>
    <x:xf numFmtId="0" fontId="7" fillId="7" borderId="8" xfId="0" applyNumberFormat="1" applyFont="1" applyFill="1" applyBorder="1"/>
    <x:xf numFmtId="0" fontId="7" fillId="7" borderId="23" xfId="0" applyNumberFormat="1" applyFont="1" applyFill="1" applyBorder="1"/>
    <x:xf numFmtId="0" fontId="7" fillId="7" borderId="7" xfId="0" applyNumberFormat="1" applyFont="1" applyFill="1" applyBorder="1"/>
    <x:xf numFmtId="0" fontId="7" fillId="7" borderId="24" xfId="0" applyNumberFormat="1" applyFont="1" applyFill="1" applyBorder="1"/>
    <x:xf numFmtId="0" fontId="7" fillId="7" borderId="25" xfId="0" applyNumberFormat="1" applyFont="1" applyFill="1" applyBorder="1"/>
    <x:xf numFmtId="0" fontId="7" fillId="7" borderId="4" xfId="0" applyNumberFormat="1" applyFont="1" applyFill="1" applyBorder="1"/>
    <x:xf numFmtId="0" fontId="7" fillId="7" borderId="21" xfId="0" applyNumberFormat="1" applyFont="1" applyFill="1" applyBorder="1"/>
    <x:xf numFmtId="0" fontId="7" fillId="7" borderId="3" xfId="0" applyNumberFormat="1" applyFont="1" applyFill="1" applyBorder="1"/>
    <x:xf numFmtId="0" fontId="7" fillId="7" borderId="8" xfId="0" applyNumberFormat="1" applyFont="1" applyFill="1" applyBorder="1" applyAlignment="1">
      <x:alignment wrapText="1"/>
    </x:xf>
    <x:xf numFmtId="0" fontId="7" fillId="7" borderId="23" xfId="0" applyNumberFormat="1" applyFont="1" applyFill="1" applyBorder="1" applyAlignment="1">
      <x:alignment wrapText="1"/>
    </x:xf>
    <x:xf numFmtId="0" fontId="7" fillId="7" borderId="7" xfId="0" applyNumberFormat="1" applyFont="1" applyFill="1" applyBorder="1" applyAlignment="1">
      <x:alignment wrapText="1"/>
    </x:xf>
    <x:xf numFmtId="0" fontId="7" fillId="7" borderId="24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wrapText="1"/>
    </x:xf>
    <x:xf numFmtId="0" fontId="7" fillId="7" borderId="25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21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8" xfId="0" applyNumberFormat="1" applyFont="1" applyFill="1" applyBorder="1" applyAlignment="1">
      <x:alignment horizontal="center" wrapText="1"/>
    </x:xf>
    <x:xf numFmtId="0" fontId="7" fillId="7" borderId="23" xfId="0" applyNumberFormat="1" applyFont="1" applyFill="1" applyBorder="1" applyAlignment="1">
      <x:alignment horizontal="center" wrapText="1"/>
    </x:xf>
    <x:xf numFmtId="0" fontId="7" fillId="7" borderId="7" xfId="0" applyNumberFormat="1" applyFont="1" applyFill="1" applyBorder="1" applyAlignment="1">
      <x:alignment horizontal="center" wrapText="1"/>
    </x:xf>
    <x:xf numFmtId="0" fontId="7" fillId="7" borderId="24" xfId="0" applyNumberFormat="1" applyFont="1" applyFill="1" applyBorder="1" applyAlignment="1">
      <x:alignment horizontal="center" wrapText="1"/>
    </x:xf>
    <x:xf numFmtId="0" fontId="7" fillId="7" borderId="0" xfId="0" applyNumberFormat="1" applyFont="1" applyFill="1" applyBorder="1" applyAlignment="1">
      <x:alignment horizontal="center" wrapText="1"/>
    </x:xf>
    <x:xf numFmtId="0" fontId="7" fillId="7" borderId="25" xfId="0" applyNumberFormat="1" applyFont="1" applyFill="1" applyBorder="1" applyAlignment="1">
      <x:alignment horizontal="center" wrapText="1"/>
    </x:xf>
    <x:xf numFmtId="0" fontId="7" fillId="7" borderId="4" xfId="0" applyNumberFormat="1" applyFont="1" applyFill="1" applyBorder="1" applyAlignment="1">
      <x:alignment horizontal="center" wrapText="1"/>
    </x:xf>
    <x:xf numFmtId="0" fontId="7" fillId="7" borderId="21" xfId="0" applyNumberFormat="1" applyFont="1" applyFill="1" applyBorder="1" applyAlignment="1">
      <x:alignment horizontal="center" wrapText="1"/>
    </x:xf>
    <x:xf numFmtId="0" fontId="7" fillId="7" borderId="3" xfId="0" applyNumberFormat="1" applyFont="1" applyFill="1" applyBorder="1" applyAlignment="1">
      <x:alignment horizontal="center" wrapText="1"/>
    </x:xf>
    <x:xf numFmtId="0" fontId="7" fillId="7" borderId="8" xfId="0" applyNumberFormat="1" applyFont="1" applyFill="1" applyBorder="1" applyAlignment="1">
      <x:alignment horizontal="center" vertical="center" wrapText="1"/>
    </x:xf>
    <x:xf numFmtId="0" fontId="7" fillId="7" borderId="23" xfId="0" applyNumberFormat="1" applyFont="1" applyFill="1" applyBorder="1" applyAlignment="1">
      <x:alignment horizontal="center" vertical="center" wrapText="1"/>
    </x:xf>
    <x:xf numFmtId="0" fontId="7" fillId="7" borderId="7" xfId="0" applyNumberFormat="1" applyFont="1" applyFill="1" applyBorder="1" applyAlignment="1">
      <x:alignment horizontal="center" vertical="center" wrapText="1"/>
    </x:xf>
    <x:xf numFmtId="0" fontId="7" fillId="7" borderId="24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7" fillId="7" borderId="25" xfId="0" applyNumberFormat="1" applyFont="1" applyFill="1" applyBorder="1" applyAlignment="1">
      <x:alignment horizontal="center" vertical="center" wrapText="1"/>
    </x:xf>
    <x:xf numFmtId="0" fontId="7" fillId="7" borderId="4" xfId="0" applyNumberFormat="1" applyFont="1" applyFill="1" applyBorder="1" applyAlignment="1">
      <x:alignment horizontal="center" vertical="center" wrapText="1"/>
    </x:xf>
    <x:xf numFmtId="0" fontId="7" fillId="7" borderId="21" xfId="0" applyNumberFormat="1" applyFont="1" applyFill="1" applyBorder="1" applyAlignment="1">
      <x:alignment horizontal="center" vertical="center" wrapText="1"/>
    </x:xf>
    <x:xf numFmtId="0" fontId="7" fillId="7" borderId="3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8" xfId="0" applyNumberFormat="1" applyFont="1" applyFill="1" applyBorder="1"/>
    <x:xf numFmtId="0" fontId="7" fillId="9" borderId="23" xfId="0" applyNumberFormat="1" applyFont="1" applyFill="1" applyBorder="1"/>
    <x:xf numFmtId="0" fontId="7" fillId="9" borderId="7" xfId="0" applyNumberFormat="1" applyFont="1" applyFill="1" applyBorder="1"/>
    <x:xf numFmtId="0" fontId="7" fillId="9" borderId="24" xfId="0" applyNumberFormat="1" applyFont="1" applyFill="1" applyBorder="1"/>
    <x:xf numFmtId="0" fontId="7" fillId="9" borderId="25" xfId="0" applyNumberFormat="1" applyFont="1" applyFill="1" applyBorder="1"/>
    <x:xf numFmtId="0" fontId="7" fillId="9" borderId="4" xfId="0" applyNumberFormat="1" applyFont="1" applyFill="1" applyBorder="1"/>
    <x:xf numFmtId="0" fontId="7" fillId="9" borderId="21" xfId="0" applyNumberFormat="1" applyFont="1" applyFill="1" applyBorder="1"/>
    <x:xf numFmtId="0" fontId="7" fillId="9" borderId="3" xfId="0" applyNumberFormat="1" applyFont="1" applyFill="1" applyBorder="1"/>
    <x:xf numFmtId="0" fontId="7" fillId="9" borderId="8" xfId="0" applyNumberFormat="1" applyFont="1" applyFill="1" applyBorder="1" applyAlignment="1">
      <x:alignment wrapText="1"/>
    </x:xf>
    <x:xf numFmtId="0" fontId="7" fillId="9" borderId="23" xfId="0" applyNumberFormat="1" applyFont="1" applyFill="1" applyBorder="1" applyAlignment="1">
      <x:alignment wrapText="1"/>
    </x:xf>
    <x:xf numFmtId="0" fontId="7" fillId="9" borderId="7" xfId="0" applyNumberFormat="1" applyFont="1" applyFill="1" applyBorder="1" applyAlignment="1">
      <x:alignment wrapText="1"/>
    </x:xf>
    <x:xf numFmtId="0" fontId="7" fillId="9" borderId="24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7" fillId="9" borderId="25" xfId="0" applyNumberFormat="1" applyFont="1" applyFill="1" applyBorder="1" applyAlignment="1">
      <x:alignment wrapText="1"/>
    </x:xf>
    <x:xf numFmtId="0" fontId="7" fillId="9" borderId="4" xfId="0" applyNumberFormat="1" applyFont="1" applyFill="1" applyBorder="1" applyAlignment="1">
      <x:alignment wrapText="1"/>
    </x:xf>
    <x:xf numFmtId="0" fontId="7" fillId="9" borderId="21" xfId="0" applyNumberFormat="1" applyFont="1" applyFill="1" applyBorder="1" applyAlignment="1">
      <x:alignment wrapText="1"/>
    </x:xf>
    <x:xf numFmtId="0" fontId="7" fillId="9" borderId="3" xfId="0" applyNumberFormat="1" applyFont="1" applyFill="1" applyBorder="1" applyAlignment="1">
      <x:alignment wrapText="1"/>
    </x:xf>
    <x:xf numFmtId="0" fontId="7" fillId="9" borderId="8" xfId="0" applyNumberFormat="1" applyFont="1" applyFill="1" applyBorder="1" applyAlignment="1">
      <x:alignment horizontal="center" wrapText="1"/>
    </x:xf>
    <x:xf numFmtId="0" fontId="7" fillId="9" borderId="23" xfId="0" applyNumberFormat="1" applyFont="1" applyFill="1" applyBorder="1" applyAlignment="1">
      <x:alignment horizontal="center" wrapText="1"/>
    </x:xf>
    <x:xf numFmtId="0" fontId="7" fillId="9" borderId="7" xfId="0" applyNumberFormat="1" applyFont="1" applyFill="1" applyBorder="1" applyAlignment="1">
      <x:alignment horizontal="center" wrapText="1"/>
    </x:xf>
    <x:xf numFmtId="0" fontId="7" fillId="9" borderId="24" xfId="0" applyNumberFormat="1" applyFont="1" applyFill="1" applyBorder="1" applyAlignment="1">
      <x:alignment horizontal="center" wrapText="1"/>
    </x:xf>
    <x:xf numFmtId="0" fontId="7" fillId="9" borderId="0" xfId="0" applyNumberFormat="1" applyFont="1" applyFill="1" applyBorder="1" applyAlignment="1">
      <x:alignment horizontal="center" wrapText="1"/>
    </x:xf>
    <x:xf numFmtId="0" fontId="7" fillId="9" borderId="25" xfId="0" applyNumberFormat="1" applyFont="1" applyFill="1" applyBorder="1" applyAlignment="1">
      <x:alignment horizontal="center" wrapText="1"/>
    </x:xf>
    <x:xf numFmtId="0" fontId="7" fillId="9" borderId="4" xfId="0" applyNumberFormat="1" applyFont="1" applyFill="1" applyBorder="1" applyAlignment="1">
      <x:alignment horizontal="center" wrapText="1"/>
    </x:xf>
    <x:xf numFmtId="0" fontId="7" fillId="9" borderId="21" xfId="0" applyNumberFormat="1" applyFont="1" applyFill="1" applyBorder="1" applyAlignment="1">
      <x:alignment horizontal="center" wrapText="1"/>
    </x:xf>
    <x:xf numFmtId="0" fontId="7" fillId="9" borderId="3" xfId="0" applyNumberFormat="1" applyFont="1" applyFill="1" applyBorder="1" applyAlignment="1">
      <x:alignment horizontal="center" wrapText="1"/>
    </x:xf>
    <x:xf numFmtId="0" fontId="7" fillId="9" borderId="8" xfId="0" applyNumberFormat="1" applyFont="1" applyFill="1" applyBorder="1" applyAlignment="1">
      <x:alignment horizontal="center" vertical="center" wrapText="1"/>
    </x:xf>
    <x:xf numFmtId="0" fontId="7" fillId="9" borderId="23" xfId="0" applyNumberFormat="1" applyFont="1" applyFill="1" applyBorder="1" applyAlignment="1">
      <x:alignment horizontal="center" vertical="center" wrapText="1"/>
    </x:xf>
    <x:xf numFmtId="0" fontId="7" fillId="9" borderId="7" xfId="0" applyNumberFormat="1" applyFont="1" applyFill="1" applyBorder="1" applyAlignment="1">
      <x:alignment horizontal="center" vertical="center" wrapText="1"/>
    </x:xf>
    <x:xf numFmtId="0" fontId="7" fillId="9" borderId="24" xfId="0" applyNumberFormat="1" applyFont="1" applyFill="1" applyBorder="1" applyAlignment="1">
      <x:alignment horizontal="center" vertical="center" wrapText="1"/>
    </x:xf>
    <x:xf numFmtId="0" fontId="7" fillId="9" borderId="0" xfId="0" applyNumberFormat="1" applyFont="1" applyFill="1" applyBorder="1" applyAlignment="1">
      <x:alignment horizontal="center" vertical="center" wrapText="1"/>
    </x:xf>
    <x:xf numFmtId="0" fontId="7" fillId="9" borderId="25" xfId="0" applyNumberFormat="1" applyFont="1" applyFill="1" applyBorder="1" applyAlignment="1">
      <x:alignment horizontal="center" vertical="center" wrapText="1"/>
    </x:xf>
    <x:xf numFmtId="0" fontId="7" fillId="9" borderId="4" xfId="0" applyNumberFormat="1" applyFont="1" applyFill="1" applyBorder="1" applyAlignment="1">
      <x:alignment horizontal="center" vertical="center" wrapText="1"/>
    </x:xf>
    <x:xf numFmtId="0" fontId="7" fillId="9" borderId="21" xfId="0" applyNumberFormat="1" applyFont="1" applyFill="1" applyBorder="1" applyAlignment="1">
      <x:alignment horizontal="center" vertical="center" wrapText="1"/>
    </x:xf>
    <x:xf numFmtId="0" fontId="7" fillId="9" borderId="3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center" vertical="center"/>
    </x:xf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13" xfId="0" applyNumberFormat="1" applyFont="1" applyFill="1" applyBorder="1"/>
    <x:xf numFmtId="0" fontId="2" fillId="3" borderId="14" xfId="0" applyNumberFormat="1" applyFont="1" applyFill="1" applyBorder="1"/>
    <x:xf numFmtId="0" fontId="2" fillId="3" borderId="15" xfId="0" applyNumberFormat="1" applyFont="1" applyFill="1" applyBorder="1"/>
    <x:xf numFmtId="0" fontId="2" fillId="3" borderId="16" xfId="0" applyNumberFormat="1" applyFont="1" applyFill="1" applyBorder="1"/>
    <x:xf numFmtId="0" fontId="2" fillId="3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wrapText="1"/>
    </x:xf>
    <x:xf numFmtId="0" fontId="2" fillId="3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wrapText="1"/>
    </x:xf>
    <x:xf numFmtId="0" fontId="2" fillId="3" borderId="13" xfId="0" applyNumberFormat="1" applyFont="1" applyFill="1" applyBorder="1" applyAlignment="1">
      <x:alignment wrapText="1"/>
    </x:xf>
    <x:xf numFmtId="0" fontId="2" fillId="3" borderId="14" xfId="0" applyNumberFormat="1" applyFont="1" applyFill="1" applyBorder="1" applyAlignment="1">
      <x:alignment wrapText="1"/>
    </x:xf>
    <x:xf numFmtId="0" fontId="2" fillId="3" borderId="15" xfId="0" applyNumberFormat="1" applyFont="1" applyFill="1" applyBorder="1" applyAlignment="1">
      <x:alignment wrapText="1"/>
    </x:xf>
    <x:xf numFmtId="0" fontId="2" fillId="3" borderId="16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 wrapText="1"/>
    </x:xf>
    <x:xf numFmtId="0" fontId="2" fillId="3" borderId="11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3" xfId="0" applyNumberFormat="1" applyFont="1" applyFill="1" applyBorder="1" applyAlignment="1">
      <x:alignment vertical="top" wrapText="1"/>
    </x:xf>
    <x:xf numFmtId="0" fontId="2" fillId="3" borderId="14" xfId="0" applyNumberFormat="1" applyFont="1" applyFill="1" applyBorder="1" applyAlignment="1">
      <x:alignment vertical="top" wrapText="1"/>
    </x:xf>
    <x:xf numFmtId="0" fontId="2" fillId="3" borderId="15" xfId="0" applyNumberFormat="1" applyFont="1" applyFill="1" applyBorder="1" applyAlignment="1">
      <x:alignment vertical="top" wrapText="1"/>
    </x:xf>
    <x:xf numFmtId="0" fontId="2" fillId="3" borderId="16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0" fontId="3" fillId="4" borderId="26" xfId="0" applyNumberFormat="1" applyFont="1" applyFill="1" applyBorder="1" applyAlignment="1">
      <x:alignment horizontal="center" vertical="center" wrapText="1"/>
    </x:xf>
    <x:xf numFmtId="0" fontId="3" fillId="4" borderId="27" xfId="0" applyNumberFormat="1" applyFont="1" applyFill="1" applyBorder="1" applyAlignment="1">
      <x:alignment horizontal="center" vertical="center" wrapText="1"/>
    </x:xf>
    <x:xf numFmtId="0" fontId="11" fillId="3" borderId="28" xfId="0" applyNumberFormat="1" applyFont="1" applyFill="1" applyBorder="1" applyAlignment="1">
      <x:alignment vertical="top"/>
    </x:xf>
    <x:xf numFmtId="0" fontId="2" fillId="0" borderId="6" xfId="0" applyNumberFormat="1" applyFont="1" applyFill="1" applyBorder="1" applyAlignment="1">
      <x:alignment vertical="top" wrapText="1"/>
    </x:xf>
    <x:xf numFmtId="0" fontId="11" fillId="3" borderId="29" xfId="0" applyNumberFormat="1" applyFont="1" applyFill="1" applyBorder="1" applyAlignment="1">
      <x:alignment vertical="top"/>
    </x:xf>
    <x:xf numFmtId="0" fontId="2" fillId="0" borderId="30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70AD47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70AD47"/>
      </x:font>
      <x:fill>
        <x:patternFill patternType="solid">
          <x:bgColor rgb="FFE2F0D9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187d84f884d45" /><Relationship Type="http://schemas.openxmlformats.org/officeDocument/2006/relationships/theme" Target="/xl/theme/theme1.xml" Id="R052b44548be748d4" /><Relationship Type="http://schemas.openxmlformats.org/officeDocument/2006/relationships/sharedStrings" Target="/xl/sharedStrings.xml" Id="Ra75d594e89dd4610" /><Relationship Type="http://schemas.openxmlformats.org/officeDocument/2006/relationships/worksheet" Target="/xl/worksheets/sheet1.xml" Id="R9f7a9b7c5c0d4d97" /><Relationship Type="http://schemas.openxmlformats.org/officeDocument/2006/relationships/worksheet" Target="/xl/worksheets/sheet2.xml" Id="Ra5eacfc5ad0745a1" /><Relationship Type="http://schemas.openxmlformats.org/officeDocument/2006/relationships/worksheet" Target="/xl/worksheets/sheet3.xml" Id="R0199363687e14fc3" /><Relationship Type="http://schemas.openxmlformats.org/officeDocument/2006/relationships/worksheet" Target="/xl/worksheets/sheet4.xml" Id="Rdca779b4ef584c11" /><Relationship Type="http://schemas.openxmlformats.org/officeDocument/2006/relationships/worksheet" Target="/xl/worksheets/sheet5.xml" Id="Rf6de61b99d6746d2" /><Relationship Type="http://schemas.openxmlformats.org/officeDocument/2006/relationships/worksheet" Target="/xl/worksheets/sheet6.xml" Id="Rd3c928f9a5d3427c" /></Relationships>
</file>

<file path=xl/tables/table1.xml><?xml version="1.0" encoding="utf-8"?>
<x:table xmlns:x="http://schemas.openxmlformats.org/spreadsheetml/2006/main" id="1" name="SalesCollectionTable" displayName="SalesCollectionTable" ref="A6:N106" headerRowCount="1" totalsRowCount="0" totalsRowShown="0">
  <x:tableColumns count="14">
    <x:tableColumn id="1" name="案件ID"/>
    <x:tableColumn id="2" name="現場名"/>
    <x:tableColumn id="3" name="受注先"/>
    <x:tableColumn id="4" name="受注日"/>
    <x:tableColumn id="5" name="受注金額（税抜）"/>
    <x:tableColumn id="6" name="消費税率"/>
    <x:tableColumn id="7" name="受注金額（税込）"/>
    <x:tableColumn id="8" name="請求書発行日"/>
    <x:tableColumn id="9" name="入金予定日"/>
    <x:tableColumn id="10" name="入金日"/>
    <x:tableColumn id="11" name="入金額（累計）"/>
    <x:tableColumn id="12" name="入金残"/>
    <x:tableColumn id="13" name="状態"/>
    <x:tableColumn id="14" name="備考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urchasePaymentTable" displayName="PurchasePaymentTable" ref="A6:P106" headerRowCount="1" totalsRowCount="0" totalsRowShown="0">
  <x:tableColumns count="16">
    <x:tableColumn id="1" name="発注ID"/>
    <x:tableColumn id="2" name="案件ID"/>
    <x:tableColumn id="3" name="現場名"/>
    <x:tableColumn id="4" name="発注先"/>
    <x:tableColumn id="5" name="発注日"/>
    <x:tableColumn id="6" name="工種・内容"/>
    <x:tableColumn id="7" name="発注金額（税抜）"/>
    <x:tableColumn id="8" name="消費税率"/>
    <x:tableColumn id="9" name="発注金額（税込）"/>
    <x:tableColumn id="10" name="請求書受領日"/>
    <x:tableColumn id="11" name="支払期日"/>
    <x:tableColumn id="12" name="支払日"/>
    <x:tableColumn id="13" name="支払額（累計）"/>
    <x:tableColumn id="14" name="未払残"/>
    <x:tableColumn id="15" name="状態"/>
    <x:tableColumn id="16" name="備考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rojectProfitSummaryTable" displayName="ProjectProfitSummaryTable" ref="A6:M56" headerRowCount="1" totalsRowCount="0" totalsRowShown="0">
  <x:tableColumns count="13">
    <x:tableColumn id="1" name="案件ID"/>
    <x:tableColumn id="2" name="現場名"/>
    <x:tableColumn id="3" name="受注額（税込）"/>
    <x:tableColumn id="4" name="入金額"/>
    <x:tableColumn id="5" name="未収"/>
    <x:tableColumn id="6" name="発注額（税込）"/>
    <x:tableColumn id="7" name="支払額"/>
    <x:tableColumn id="8" name="未払"/>
    <x:tableColumn id="9" name="その他原価"/>
    <x:tableColumn id="10" name="工事原価"/>
    <x:tableColumn id="11" name="粗利"/>
    <x:tableColumn id="12" name="粗利率"/>
    <x:tableColumn id="13" name="先行支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7d9c4fc79814ba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f7bec7dd81a46c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9cf0212590e4dd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7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8" customHeight="1">
      <x:c r="A1" s="4" t="str">
        <x:v>建設業向け 発注台帳・受注入金管理</x:v>
      </x:c>
      <x:c r="B1" s="4" t="str">
        <x:v>建設業向け 発注台帳・受注入金管理</x:v>
      </x:c>
      <x:c r="C1" s="4" t="str">
        <x:v>建設業向け 発注台帳・受注入金管理</x:v>
      </x:c>
      <x:c r="D1" s="4" t="str">
        <x:v>建設業向け 発注台帳・受注入金管理</x:v>
      </x:c>
      <x:c r="E1" s="4" t="str">
        <x:v>建設業向け 発注台帳・受注入金管理</x:v>
      </x:c>
      <x:c r="F1" s="4" t="str">
        <x:v>建設業向け 発注台帳・受注入金管理</x:v>
      </x:c>
      <x:c r="G1" s="4" t="str">
        <x:v>建設業向け 発注台帳・受注入金管理</x:v>
      </x:c>
      <x:c r="H1" s="4" t="str">
        <x:v>建設業向け 発注台帳・受注入金管理</x:v>
      </x:c>
    </x:row>
    <x:row r="2" ht="34" customHeight="1">
      <x:c r="A2" s="8" t="str">
        <x:v>同じ案件IDで『受注・入金』と『発注・支払』をつなぎ、現場別の未収・未払・粗利・先行支出を確認するテンプレートです。</x:v>
      </x:c>
      <x:c r="B2" s="8" t="str">
        <x:v>同じ案件IDで『受注・入金』と『発注・支払』をつなぎ、現場別の未収・未払・粗利・先行支出を確認するテンプレートです。</x:v>
      </x:c>
      <x:c r="C2" s="8" t="str">
        <x:v>同じ案件IDで『受注・入金』と『発注・支払』をつなぎ、現場別の未収・未払・粗利・先行支出を確認するテンプレートです。</x:v>
      </x:c>
      <x:c r="D2" s="8" t="str">
        <x:v>同じ案件IDで『受注・入金』と『発注・支払』をつなぎ、現場別の未収・未払・粗利・先行支出を確認するテンプレートです。</x:v>
      </x:c>
      <x:c r="E2" s="8" t="str">
        <x:v>同じ案件IDで『受注・入金』と『発注・支払』をつなぎ、現場別の未収・未払・粗利・先行支出を確認するテンプレートです。</x:v>
      </x:c>
      <x:c r="F2" s="8" t="str">
        <x:v>同じ案件IDで『受注・入金』と『発注・支払』をつなぎ、現場別の未収・未払・粗利・先行支出を確認するテンプレートです。</x:v>
      </x:c>
      <x:c r="G2" s="8" t="str">
        <x:v>同じ案件IDで『受注・入金』と『発注・支払』をつなぎ、現場別の未収・未払・粗利・先行支出を確認するテンプレートです。</x:v>
      </x:c>
      <x:c r="H2" s="8" t="str">
        <x:v>同じ案件IDで『受注・入金』と『発注・支払』をつなぎ、現場別の未収・未払・粗利・先行支出を確認するテンプレートです。</x:v>
      </x:c>
    </x:row>
    <x:row r="4" ht="34" customHeight="1">
      <x:c r="A4" s="17" t="str">
        <x:v>順番</x:v>
      </x:c>
      <x:c r="B4" s="18" t="str">
        <x:v>使い方</x:v>
      </x:c>
    </x:row>
    <x:row r="5" ht="34" customHeight="1">
      <x:c r="A5" s="25" t="str">
        <x:v>1</x:v>
      </x:c>
      <x:c r="B5" s="26" t="str">
        <x:v>工事を受注したら『受注・入金』へ案件ID、現場名、受注金額、入金予定日を入力します。</x:v>
      </x:c>
    </x:row>
    <x:row r="6" ht="34" customHeight="1">
      <x:c r="A6" s="27" t="str">
        <x:v>2</x:v>
      </x:c>
      <x:c r="B6" s="28" t="str">
        <x:v>協力会社・資材会社へ発注したら『発注・支払』へ発注IDと同じ案件IDを入力します。</x:v>
      </x:c>
    </x:row>
    <x:row r="7" ht="34" customHeight="1">
      <x:c r="A7" s="27" t="str">
        <x:v>3</x:v>
      </x:c>
      <x:c r="B7" s="28" t="str">
        <x:v>請求・入金・支払のたびに日付と累計額を更新します。分割入金・分割支払は累計額で管理します。</x:v>
      </x:c>
    </x:row>
    <x:row r="8" ht="34" customHeight="1">
      <x:c r="A8" s="27" t="str">
        <x:v>4</x:v>
      </x:c>
      <x:c r="B8" s="28" t="str">
        <x:v>『現場別集計』へ案件IDを入力し、未収・未払・粗利・先行支出を確認します。</x:v>
      </x:c>
    </x:row>
    <x:row r="9" ht="34" customHeight="1">
      <x:c r="A9" s="29" t="str">
        <x:v>5</x:v>
      </x:c>
      <x:c r="B9" s="30" t="str">
        <x:v>締め日には状態が『遅延』『一部』の行を絞り込み、請求・支払予定と証憑を照合します。</x:v>
      </x:c>
    </x:row>
    <x:row r="11">
      <x:c r="A11" s="32" t="str">
        <x:v>運用上の注意</x:v>
      </x:c>
      <x:c r="B11" s="32" t="str">
        <x:v>運用上の注意</x:v>
      </x:c>
      <x:c r="C11" s="32" t="str">
        <x:v>運用上の注意</x:v>
      </x:c>
      <x:c r="D11" s="32" t="str">
        <x:v>運用上の注意</x:v>
      </x:c>
      <x:c r="E11" s="32" t="str">
        <x:v>運用上の注意</x:v>
      </x:c>
      <x:c r="F11" s="32" t="str">
        <x:v>運用上の注意</x:v>
      </x:c>
      <x:c r="G11" s="32" t="str">
        <x:v>運用上の注意</x:v>
      </x:c>
      <x:c r="H11" s="32" t="str">
        <x:v>運用上の注意</x:v>
      </x:c>
    </x:row>
    <x:row r="12">
      <x:c r="A12" s="52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B12" s="53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C12" s="53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D12" s="53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E12" s="53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F12" s="53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G12" s="53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H12" s="54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</x:row>
    <x:row r="13">
      <x:c r="A13" s="55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B13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C13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D13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E13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F13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G13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H13" s="57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</x:row>
    <x:row r="14">
      <x:c r="A14" s="55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B14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C14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D14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E14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F14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G14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H14" s="57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</x:row>
    <x:row r="15">
      <x:c r="A15" s="55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B15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C15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D15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E15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F15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G15" s="56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H15" s="57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</x:row>
    <x:row r="16">
      <x:c r="A16" s="58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B16" s="59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C16" s="59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D16" s="59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E16" s="59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F16" s="59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G16" s="59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  <x:c r="H16" s="60" t="str">
        <x:v>このテンプレートは案件別のお金の流れを把握する補助台帳です。会計帳簿、工事台帳、契約書、注文書、請求書、支払記録の代わりにはなりません。税込・税抜の扱い、消費税率、出来高請求、相殺、留保金、分割請求などは契約と会計方針に合わせて調整してください。マクロは使っていません。</x:v>
      </x:c>
    </x:row>
  </x:sheetData>
  <x:mergeCells>
    <x:mergeCell ref="A1:H1"/>
    <x:mergeCell ref="A2:H2"/>
    <x:mergeCell ref="A11:H11"/>
    <x:mergeCell ref="A12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22" hidden="0" customWidth="1"/>
    <x:col min="4" max="4" width="13" hidden="0" customWidth="1"/>
    <x:col min="5" max="5" width="18" hidden="0" customWidth="1"/>
    <x:col min="6" max="6" width="12" hidden="0" customWidth="1"/>
    <x:col min="7" max="7" width="18" hidden="0" customWidth="1"/>
    <x:col min="8" max="8" width="16" hidden="0" customWidth="1"/>
    <x:col min="9" max="9" width="14" hidden="0" customWidth="1"/>
    <x:col min="10" max="10" width="13" hidden="0" customWidth="1"/>
    <x:col min="11" max="11" width="17" hidden="0" customWidth="1"/>
    <x:col min="12" max="12" width="15" hidden="0" customWidth="1"/>
    <x:col min="13" max="13" width="14" hidden="0" customWidth="1"/>
    <x:col min="14" max="14" width="30" hidden="0" customWidth="1"/>
  </x:cols>
  <x:sheetData>
    <x:row r="1" ht="38" customHeight="1">
      <x:c r="A1" s="4" t="str">
        <x:v>受注・請求・入金（黄色セルへ入力）</x:v>
      </x:c>
      <x:c r="B1" s="4" t="str">
        <x:v>受注・請求・入金（黄色セルへ入力）</x:v>
      </x:c>
      <x:c r="C1" s="4" t="str">
        <x:v>受注・請求・入金（黄色セルへ入力）</x:v>
      </x:c>
      <x:c r="D1" s="4" t="str">
        <x:v>受注・請求・入金（黄色セルへ入力）</x:v>
      </x:c>
      <x:c r="E1" s="4" t="str">
        <x:v>受注・請求・入金（黄色セルへ入力）</x:v>
      </x:c>
      <x:c r="F1" s="4" t="str">
        <x:v>受注・請求・入金（黄色セルへ入力）</x:v>
      </x:c>
      <x:c r="G1" s="4" t="str">
        <x:v>受注・請求・入金（黄色セルへ入力）</x:v>
      </x:c>
      <x:c r="H1" s="4" t="str">
        <x:v>受注・請求・入金（黄色セルへ入力）</x:v>
      </x:c>
      <x:c r="I1" s="4" t="str">
        <x:v>受注・請求・入金（黄色セルへ入力）</x:v>
      </x:c>
      <x:c r="J1" s="4" t="str">
        <x:v>受注・請求・入金（黄色セルへ入力）</x:v>
      </x:c>
      <x:c r="K1" s="4" t="str">
        <x:v>受注・請求・入金（黄色セルへ入力）</x:v>
      </x:c>
      <x:c r="L1" s="4" t="str">
        <x:v>受注・請求・入金（黄色セルへ入力）</x:v>
      </x:c>
      <x:c r="M1" s="4" t="str">
        <x:v>受注・請求・入金（黄色セルへ入力）</x:v>
      </x:c>
      <x:c r="N1" s="4" t="str">
        <x:v>受注・請求・入金（黄色セルへ入力）</x:v>
      </x:c>
    </x:row>
    <x:row r="2" ht="34" customHeight="1">
      <x:c r="A2" s="8" t="str">
        <x:v>1案件1行。分割入金は『入金額』へ累計額を入力します。請求が複数回に分かれる案件は、案件IDの末尾に枝番を付けて分けてください。</x:v>
      </x:c>
      <x:c r="B2" s="8" t="str">
        <x:v>1案件1行。分割入金は『入金額』へ累計額を入力します。請求が複数回に分かれる案件は、案件IDの末尾に枝番を付けて分けてください。</x:v>
      </x:c>
      <x:c r="C2" s="8" t="str">
        <x:v>1案件1行。分割入金は『入金額』へ累計額を入力します。請求が複数回に分かれる案件は、案件IDの末尾に枝番を付けて分けてください。</x:v>
      </x:c>
      <x:c r="D2" s="8" t="str">
        <x:v>1案件1行。分割入金は『入金額』へ累計額を入力します。請求が複数回に分かれる案件は、案件IDの末尾に枝番を付けて分けてください。</x:v>
      </x:c>
      <x:c r="E2" s="8" t="str">
        <x:v>1案件1行。分割入金は『入金額』へ累計額を入力します。請求が複数回に分かれる案件は、案件IDの末尾に枝番を付けて分けてください。</x:v>
      </x:c>
      <x:c r="F2" s="8" t="str">
        <x:v>1案件1行。分割入金は『入金額』へ累計額を入力します。請求が複数回に分かれる案件は、案件IDの末尾に枝番を付けて分けてください。</x:v>
      </x:c>
      <x:c r="G2" s="8" t="str">
        <x:v>1案件1行。分割入金は『入金額』へ累計額を入力します。請求が複数回に分かれる案件は、案件IDの末尾に枝番を付けて分けてください。</x:v>
      </x:c>
      <x:c r="H2" s="8" t="str">
        <x:v>1案件1行。分割入金は『入金額』へ累計額を入力します。請求が複数回に分かれる案件は、案件IDの末尾に枝番を付けて分けてください。</x:v>
      </x:c>
      <x:c r="I2" s="8" t="str">
        <x:v>1案件1行。分割入金は『入金額』へ累計額を入力します。請求が複数回に分かれる案件は、案件IDの末尾に枝番を付けて分けてください。</x:v>
      </x:c>
      <x:c r="J2" s="8" t="str">
        <x:v>1案件1行。分割入金は『入金額』へ累計額を入力します。請求が複数回に分かれる案件は、案件IDの末尾に枝番を付けて分けてください。</x:v>
      </x:c>
      <x:c r="K2" s="8" t="str">
        <x:v>1案件1行。分割入金は『入金額』へ累計額を入力します。請求が複数回に分かれる案件は、案件IDの末尾に枝番を付けて分けてください。</x:v>
      </x:c>
      <x:c r="L2" s="8" t="str">
        <x:v>1案件1行。分割入金は『入金額』へ累計額を入力します。請求が複数回に分かれる案件は、案件IDの末尾に枝番を付けて分けてください。</x:v>
      </x:c>
      <x:c r="M2" s="8" t="str">
        <x:v>1案件1行。分割入金は『入金額』へ累計額を入力します。請求が複数回に分かれる案件は、案件IDの末尾に枝番を付けて分けてください。</x:v>
      </x:c>
      <x:c r="N2" s="8" t="str">
        <x:v>1案件1行。分割入金は『入金額』へ累計額を入力します。請求が複数回に分かれる案件は、案件IDの末尾に枝番を付けて分けてください。</x:v>
      </x:c>
    </x:row>
    <x:row r="6" ht="34" customHeight="1">
      <x:c r="A6" s="17" t="str">
        <x:v>案件ID</x:v>
      </x:c>
      <x:c r="B6" s="64" t="str">
        <x:v>現場名</x:v>
      </x:c>
      <x:c r="C6" s="64" t="str">
        <x:v>受注先</x:v>
      </x:c>
      <x:c r="D6" s="64" t="str">
        <x:v>受注日</x:v>
      </x:c>
      <x:c r="E6" s="64" t="str">
        <x:v>受注金額（税抜）</x:v>
      </x:c>
      <x:c r="F6" s="64" t="str">
        <x:v>消費税率</x:v>
      </x:c>
      <x:c r="G6" s="64" t="str">
        <x:v>受注金額（税込）</x:v>
      </x:c>
      <x:c r="H6" s="64" t="str">
        <x:v>請求書発行日</x:v>
      </x:c>
      <x:c r="I6" s="64" t="str">
        <x:v>入金予定日</x:v>
      </x:c>
      <x:c r="J6" s="64" t="str">
        <x:v>入金日</x:v>
      </x:c>
      <x:c r="K6" s="64" t="str">
        <x:v>入金額（累計）</x:v>
      </x:c>
      <x:c r="L6" s="64" t="str">
        <x:v>入金残</x:v>
      </x:c>
      <x:c r="M6" s="64" t="str">
        <x:v>状態</x:v>
      </x:c>
      <x:c r="N6" s="18" t="str">
        <x:v>備考</x:v>
      </x:c>
    </x:row>
    <x:row r="7">
      <x:c r="A7" s="75"/>
      <x:c r="B7" s="76"/>
      <x:c r="C7" s="76"/>
      <x:c r="D7" s="108"/>
      <x:c r="E7" s="114"/>
      <x:c r="F7" s="117" t="n">
        <x:v>0.1</x:v>
      </x:c>
      <x:c r="G7" s="120" t="str">
        <x:f>IF(A7="","",E7*(1+F7))</x:f>
      </x:c>
      <x:c r="H7" s="111"/>
      <x:c r="I7" s="108"/>
      <x:c r="J7" s="108"/>
      <x:c r="K7" s="123"/>
      <x:c r="L7" s="124" t="str">
        <x:f>IF(A7="","",MAX(G7-K7,0))</x:f>
      </x:c>
      <x:c r="M7" s="97" t="str">
        <x:f>IF(A7="","",IF(L7=0,"入金済",IF(K7&gt;0,"一部入金",IF(I7="","請求前",IF(TODAY()&gt;I7,"入金遅延","入金待ち")))))</x:f>
      </x:c>
      <x:c r="N7" s="105"/>
    </x:row>
    <x:row r="8">
      <x:c r="A8" s="78"/>
      <x:c r="B8" s="79"/>
      <x:c r="C8" s="79"/>
      <x:c r="D8" s="109"/>
      <x:c r="E8" s="115"/>
      <x:c r="F8" s="118" t="n">
        <x:v>0.1</x:v>
      </x:c>
      <x:c r="G8" s="121" t="str">
        <x:f>IF(A8="","",E8*(1+F8))</x:f>
      </x:c>
      <x:c r="H8" s="112"/>
      <x:c r="I8" s="109"/>
      <x:c r="J8" s="109"/>
      <x:c r="K8" s="125"/>
      <x:c r="L8" s="126" t="str">
        <x:f>IF(A8="","",MAX(G8-K8,0))</x:f>
      </x:c>
      <x:c r="M8" s="99" t="str">
        <x:f>IF(A8="","",IF(L8=0,"入金済",IF(K8&gt;0,"一部入金",IF(I8="","請求前",IF(TODAY()&gt;I8,"入金遅延","入金待ち")))))</x:f>
      </x:c>
      <x:c r="N8" s="106"/>
    </x:row>
    <x:row r="9">
      <x:c r="A9" s="78"/>
      <x:c r="B9" s="79"/>
      <x:c r="C9" s="79"/>
      <x:c r="D9" s="109"/>
      <x:c r="E9" s="115"/>
      <x:c r="F9" s="118" t="n">
        <x:v>0.1</x:v>
      </x:c>
      <x:c r="G9" s="121" t="str">
        <x:f>IF(A9="","",E9*(1+F9))</x:f>
      </x:c>
      <x:c r="H9" s="112"/>
      <x:c r="I9" s="109"/>
      <x:c r="J9" s="109"/>
      <x:c r="K9" s="125"/>
      <x:c r="L9" s="126" t="str">
        <x:f>IF(A9="","",MAX(G9-K9,0))</x:f>
      </x:c>
      <x:c r="M9" s="99" t="str">
        <x:f>IF(A9="","",IF(L9=0,"入金済",IF(K9&gt;0,"一部入金",IF(I9="","請求前",IF(TODAY()&gt;I9,"入金遅延","入金待ち")))))</x:f>
      </x:c>
      <x:c r="N9" s="106"/>
    </x:row>
    <x:row r="10">
      <x:c r="A10" s="78"/>
      <x:c r="B10" s="79"/>
      <x:c r="C10" s="79"/>
      <x:c r="D10" s="109"/>
      <x:c r="E10" s="115"/>
      <x:c r="F10" s="118" t="n">
        <x:v>0.1</x:v>
      </x:c>
      <x:c r="G10" s="121" t="str">
        <x:f>IF(A10="","",E10*(1+F10))</x:f>
      </x:c>
      <x:c r="H10" s="112"/>
      <x:c r="I10" s="109"/>
      <x:c r="J10" s="109"/>
      <x:c r="K10" s="125"/>
      <x:c r="L10" s="126" t="str">
        <x:f>IF(A10="","",MAX(G10-K10,0))</x:f>
      </x:c>
      <x:c r="M10" s="99" t="str">
        <x:f>IF(A10="","",IF(L10=0,"入金済",IF(K10&gt;0,"一部入金",IF(I10="","請求前",IF(TODAY()&gt;I10,"入金遅延","入金待ち")))))</x:f>
      </x:c>
      <x:c r="N10" s="106"/>
    </x:row>
    <x:row r="11">
      <x:c r="A11" s="78"/>
      <x:c r="B11" s="79"/>
      <x:c r="C11" s="79"/>
      <x:c r="D11" s="109"/>
      <x:c r="E11" s="115"/>
      <x:c r="F11" s="118" t="n">
        <x:v>0.1</x:v>
      </x:c>
      <x:c r="G11" s="121" t="str">
        <x:f>IF(A11="","",E11*(1+F11))</x:f>
      </x:c>
      <x:c r="H11" s="112"/>
      <x:c r="I11" s="109"/>
      <x:c r="J11" s="109"/>
      <x:c r="K11" s="125"/>
      <x:c r="L11" s="126" t="str">
        <x:f>IF(A11="","",MAX(G11-K11,0))</x:f>
      </x:c>
      <x:c r="M11" s="99" t="str">
        <x:f>IF(A11="","",IF(L11=0,"入金済",IF(K11&gt;0,"一部入金",IF(I11="","請求前",IF(TODAY()&gt;I11,"入金遅延","入金待ち")))))</x:f>
      </x:c>
      <x:c r="N11" s="106"/>
    </x:row>
    <x:row r="12">
      <x:c r="A12" s="78"/>
      <x:c r="B12" s="79"/>
      <x:c r="C12" s="79"/>
      <x:c r="D12" s="109"/>
      <x:c r="E12" s="115"/>
      <x:c r="F12" s="118" t="n">
        <x:v>0.1</x:v>
      </x:c>
      <x:c r="G12" s="121" t="str">
        <x:f>IF(A12="","",E12*(1+F12))</x:f>
      </x:c>
      <x:c r="H12" s="112"/>
      <x:c r="I12" s="109"/>
      <x:c r="J12" s="109"/>
      <x:c r="K12" s="125"/>
      <x:c r="L12" s="126" t="str">
        <x:f>IF(A12="","",MAX(G12-K12,0))</x:f>
      </x:c>
      <x:c r="M12" s="99" t="str">
        <x:f>IF(A12="","",IF(L12=0,"入金済",IF(K12&gt;0,"一部入金",IF(I12="","請求前",IF(TODAY()&gt;I12,"入金遅延","入金待ち")))))</x:f>
      </x:c>
      <x:c r="N12" s="106"/>
    </x:row>
    <x:row r="13">
      <x:c r="A13" s="78"/>
      <x:c r="B13" s="79"/>
      <x:c r="C13" s="79"/>
      <x:c r="D13" s="109"/>
      <x:c r="E13" s="115"/>
      <x:c r="F13" s="118" t="n">
        <x:v>0.1</x:v>
      </x:c>
      <x:c r="G13" s="121" t="str">
        <x:f>IF(A13="","",E13*(1+F13))</x:f>
      </x:c>
      <x:c r="H13" s="112"/>
      <x:c r="I13" s="109"/>
      <x:c r="J13" s="109"/>
      <x:c r="K13" s="125"/>
      <x:c r="L13" s="126" t="str">
        <x:f>IF(A13="","",MAX(G13-K13,0))</x:f>
      </x:c>
      <x:c r="M13" s="99" t="str">
        <x:f>IF(A13="","",IF(L13=0,"入金済",IF(K13&gt;0,"一部入金",IF(I13="","請求前",IF(TODAY()&gt;I13,"入金遅延","入金待ち")))))</x:f>
      </x:c>
      <x:c r="N13" s="106"/>
    </x:row>
    <x:row r="14">
      <x:c r="A14" s="78"/>
      <x:c r="B14" s="79"/>
      <x:c r="C14" s="79"/>
      <x:c r="D14" s="109"/>
      <x:c r="E14" s="115"/>
      <x:c r="F14" s="118" t="n">
        <x:v>0.1</x:v>
      </x:c>
      <x:c r="G14" s="121" t="str">
        <x:f>IF(A14="","",E14*(1+F14))</x:f>
      </x:c>
      <x:c r="H14" s="112"/>
      <x:c r="I14" s="109"/>
      <x:c r="J14" s="109"/>
      <x:c r="K14" s="125"/>
      <x:c r="L14" s="126" t="str">
        <x:f>IF(A14="","",MAX(G14-K14,0))</x:f>
      </x:c>
      <x:c r="M14" s="99" t="str">
        <x:f>IF(A14="","",IF(L14=0,"入金済",IF(K14&gt;0,"一部入金",IF(I14="","請求前",IF(TODAY()&gt;I14,"入金遅延","入金待ち")))))</x:f>
      </x:c>
      <x:c r="N14" s="106"/>
    </x:row>
    <x:row r="15">
      <x:c r="A15" s="78"/>
      <x:c r="B15" s="79"/>
      <x:c r="C15" s="79"/>
      <x:c r="D15" s="109"/>
      <x:c r="E15" s="115"/>
      <x:c r="F15" s="118" t="n">
        <x:v>0.1</x:v>
      </x:c>
      <x:c r="G15" s="121" t="str">
        <x:f>IF(A15="","",E15*(1+F15))</x:f>
      </x:c>
      <x:c r="H15" s="112"/>
      <x:c r="I15" s="109"/>
      <x:c r="J15" s="109"/>
      <x:c r="K15" s="125"/>
      <x:c r="L15" s="126" t="str">
        <x:f>IF(A15="","",MAX(G15-K15,0))</x:f>
      </x:c>
      <x:c r="M15" s="99" t="str">
        <x:f>IF(A15="","",IF(L15=0,"入金済",IF(K15&gt;0,"一部入金",IF(I15="","請求前",IF(TODAY()&gt;I15,"入金遅延","入金待ち")))))</x:f>
      </x:c>
      <x:c r="N15" s="106"/>
    </x:row>
    <x:row r="16">
      <x:c r="A16" s="78"/>
      <x:c r="B16" s="79"/>
      <x:c r="C16" s="79"/>
      <x:c r="D16" s="109"/>
      <x:c r="E16" s="115"/>
      <x:c r="F16" s="118" t="n">
        <x:v>0.1</x:v>
      </x:c>
      <x:c r="G16" s="121" t="str">
        <x:f>IF(A16="","",E16*(1+F16))</x:f>
      </x:c>
      <x:c r="H16" s="112"/>
      <x:c r="I16" s="109"/>
      <x:c r="J16" s="109"/>
      <x:c r="K16" s="125"/>
      <x:c r="L16" s="126" t="str">
        <x:f>IF(A16="","",MAX(G16-K16,0))</x:f>
      </x:c>
      <x:c r="M16" s="99" t="str">
        <x:f>IF(A16="","",IF(L16=0,"入金済",IF(K16&gt;0,"一部入金",IF(I16="","請求前",IF(TODAY()&gt;I16,"入金遅延","入金待ち")))))</x:f>
      </x:c>
      <x:c r="N16" s="106"/>
    </x:row>
    <x:row r="17">
      <x:c r="A17" s="78"/>
      <x:c r="B17" s="79"/>
      <x:c r="C17" s="79"/>
      <x:c r="D17" s="109"/>
      <x:c r="E17" s="115"/>
      <x:c r="F17" s="118" t="n">
        <x:v>0.1</x:v>
      </x:c>
      <x:c r="G17" s="121" t="str">
        <x:f>IF(A17="","",E17*(1+F17))</x:f>
      </x:c>
      <x:c r="H17" s="112"/>
      <x:c r="I17" s="109"/>
      <x:c r="J17" s="109"/>
      <x:c r="K17" s="125"/>
      <x:c r="L17" s="126" t="str">
        <x:f>IF(A17="","",MAX(G17-K17,0))</x:f>
      </x:c>
      <x:c r="M17" s="99" t="str">
        <x:f>IF(A17="","",IF(L17=0,"入金済",IF(K17&gt;0,"一部入金",IF(I17="","請求前",IF(TODAY()&gt;I17,"入金遅延","入金待ち")))))</x:f>
      </x:c>
      <x:c r="N17" s="106"/>
    </x:row>
    <x:row r="18">
      <x:c r="A18" s="78"/>
      <x:c r="B18" s="79"/>
      <x:c r="C18" s="79"/>
      <x:c r="D18" s="109"/>
      <x:c r="E18" s="115"/>
      <x:c r="F18" s="118" t="n">
        <x:v>0.1</x:v>
      </x:c>
      <x:c r="G18" s="121" t="str">
        <x:f>IF(A18="","",E18*(1+F18))</x:f>
      </x:c>
      <x:c r="H18" s="112"/>
      <x:c r="I18" s="109"/>
      <x:c r="J18" s="109"/>
      <x:c r="K18" s="125"/>
      <x:c r="L18" s="126" t="str">
        <x:f>IF(A18="","",MAX(G18-K18,0))</x:f>
      </x:c>
      <x:c r="M18" s="99" t="str">
        <x:f>IF(A18="","",IF(L18=0,"入金済",IF(K18&gt;0,"一部入金",IF(I18="","請求前",IF(TODAY()&gt;I18,"入金遅延","入金待ち")))))</x:f>
      </x:c>
      <x:c r="N18" s="106"/>
    </x:row>
    <x:row r="19">
      <x:c r="A19" s="78"/>
      <x:c r="B19" s="79"/>
      <x:c r="C19" s="79"/>
      <x:c r="D19" s="109"/>
      <x:c r="E19" s="115"/>
      <x:c r="F19" s="118" t="n">
        <x:v>0.1</x:v>
      </x:c>
      <x:c r="G19" s="121" t="str">
        <x:f>IF(A19="","",E19*(1+F19))</x:f>
      </x:c>
      <x:c r="H19" s="112"/>
      <x:c r="I19" s="109"/>
      <x:c r="J19" s="109"/>
      <x:c r="K19" s="125"/>
      <x:c r="L19" s="126" t="str">
        <x:f>IF(A19="","",MAX(G19-K19,0))</x:f>
      </x:c>
      <x:c r="M19" s="99" t="str">
        <x:f>IF(A19="","",IF(L19=0,"入金済",IF(K19&gt;0,"一部入金",IF(I19="","請求前",IF(TODAY()&gt;I19,"入金遅延","入金待ち")))))</x:f>
      </x:c>
      <x:c r="N19" s="106"/>
    </x:row>
    <x:row r="20">
      <x:c r="A20" s="78"/>
      <x:c r="B20" s="79"/>
      <x:c r="C20" s="79"/>
      <x:c r="D20" s="109"/>
      <x:c r="E20" s="115"/>
      <x:c r="F20" s="118" t="n">
        <x:v>0.1</x:v>
      </x:c>
      <x:c r="G20" s="121" t="str">
        <x:f>IF(A20="","",E20*(1+F20))</x:f>
      </x:c>
      <x:c r="H20" s="112"/>
      <x:c r="I20" s="109"/>
      <x:c r="J20" s="109"/>
      <x:c r="K20" s="125"/>
      <x:c r="L20" s="126" t="str">
        <x:f>IF(A20="","",MAX(G20-K20,0))</x:f>
      </x:c>
      <x:c r="M20" s="99" t="str">
        <x:f>IF(A20="","",IF(L20=0,"入金済",IF(K20&gt;0,"一部入金",IF(I20="","請求前",IF(TODAY()&gt;I20,"入金遅延","入金待ち")))))</x:f>
      </x:c>
      <x:c r="N20" s="106"/>
    </x:row>
    <x:row r="21">
      <x:c r="A21" s="78"/>
      <x:c r="B21" s="79"/>
      <x:c r="C21" s="79"/>
      <x:c r="D21" s="109"/>
      <x:c r="E21" s="115"/>
      <x:c r="F21" s="118" t="n">
        <x:v>0.1</x:v>
      </x:c>
      <x:c r="G21" s="121" t="str">
        <x:f>IF(A21="","",E21*(1+F21))</x:f>
      </x:c>
      <x:c r="H21" s="112"/>
      <x:c r="I21" s="109"/>
      <x:c r="J21" s="109"/>
      <x:c r="K21" s="125"/>
      <x:c r="L21" s="126" t="str">
        <x:f>IF(A21="","",MAX(G21-K21,0))</x:f>
      </x:c>
      <x:c r="M21" s="99" t="str">
        <x:f>IF(A21="","",IF(L21=0,"入金済",IF(K21&gt;0,"一部入金",IF(I21="","請求前",IF(TODAY()&gt;I21,"入金遅延","入金待ち")))))</x:f>
      </x:c>
      <x:c r="N21" s="106"/>
    </x:row>
    <x:row r="22">
      <x:c r="A22" s="78"/>
      <x:c r="B22" s="79"/>
      <x:c r="C22" s="79"/>
      <x:c r="D22" s="109"/>
      <x:c r="E22" s="115"/>
      <x:c r="F22" s="118" t="n">
        <x:v>0.1</x:v>
      </x:c>
      <x:c r="G22" s="121" t="str">
        <x:f>IF(A22="","",E22*(1+F22))</x:f>
      </x:c>
      <x:c r="H22" s="112"/>
      <x:c r="I22" s="109"/>
      <x:c r="J22" s="109"/>
      <x:c r="K22" s="125"/>
      <x:c r="L22" s="126" t="str">
        <x:f>IF(A22="","",MAX(G22-K22,0))</x:f>
      </x:c>
      <x:c r="M22" s="99" t="str">
        <x:f>IF(A22="","",IF(L22=0,"入金済",IF(K22&gt;0,"一部入金",IF(I22="","請求前",IF(TODAY()&gt;I22,"入金遅延","入金待ち")))))</x:f>
      </x:c>
      <x:c r="N22" s="106"/>
    </x:row>
    <x:row r="23">
      <x:c r="A23" s="78"/>
      <x:c r="B23" s="79"/>
      <x:c r="C23" s="79"/>
      <x:c r="D23" s="109"/>
      <x:c r="E23" s="115"/>
      <x:c r="F23" s="118" t="n">
        <x:v>0.1</x:v>
      </x:c>
      <x:c r="G23" s="121" t="str">
        <x:f>IF(A23="","",E23*(1+F23))</x:f>
      </x:c>
      <x:c r="H23" s="112"/>
      <x:c r="I23" s="109"/>
      <x:c r="J23" s="109"/>
      <x:c r="K23" s="125"/>
      <x:c r="L23" s="126" t="str">
        <x:f>IF(A23="","",MAX(G23-K23,0))</x:f>
      </x:c>
      <x:c r="M23" s="99" t="str">
        <x:f>IF(A23="","",IF(L23=0,"入金済",IF(K23&gt;0,"一部入金",IF(I23="","請求前",IF(TODAY()&gt;I23,"入金遅延","入金待ち")))))</x:f>
      </x:c>
      <x:c r="N23" s="106"/>
    </x:row>
    <x:row r="24">
      <x:c r="A24" s="78"/>
      <x:c r="B24" s="79"/>
      <x:c r="C24" s="79"/>
      <x:c r="D24" s="109"/>
      <x:c r="E24" s="115"/>
      <x:c r="F24" s="118" t="n">
        <x:v>0.1</x:v>
      </x:c>
      <x:c r="G24" s="121" t="str">
        <x:f>IF(A24="","",E24*(1+F24))</x:f>
      </x:c>
      <x:c r="H24" s="112"/>
      <x:c r="I24" s="109"/>
      <x:c r="J24" s="109"/>
      <x:c r="K24" s="125"/>
      <x:c r="L24" s="126" t="str">
        <x:f>IF(A24="","",MAX(G24-K24,0))</x:f>
      </x:c>
      <x:c r="M24" s="99" t="str">
        <x:f>IF(A24="","",IF(L24=0,"入金済",IF(K24&gt;0,"一部入金",IF(I24="","請求前",IF(TODAY()&gt;I24,"入金遅延","入金待ち")))))</x:f>
      </x:c>
      <x:c r="N24" s="106"/>
    </x:row>
    <x:row r="25">
      <x:c r="A25" s="78"/>
      <x:c r="B25" s="79"/>
      <x:c r="C25" s="79"/>
      <x:c r="D25" s="109"/>
      <x:c r="E25" s="115"/>
      <x:c r="F25" s="118" t="n">
        <x:v>0.1</x:v>
      </x:c>
      <x:c r="G25" s="121" t="str">
        <x:f>IF(A25="","",E25*(1+F25))</x:f>
      </x:c>
      <x:c r="H25" s="112"/>
      <x:c r="I25" s="109"/>
      <x:c r="J25" s="109"/>
      <x:c r="K25" s="125"/>
      <x:c r="L25" s="126" t="str">
        <x:f>IF(A25="","",MAX(G25-K25,0))</x:f>
      </x:c>
      <x:c r="M25" s="99" t="str">
        <x:f>IF(A25="","",IF(L25=0,"入金済",IF(K25&gt;0,"一部入金",IF(I25="","請求前",IF(TODAY()&gt;I25,"入金遅延","入金待ち")))))</x:f>
      </x:c>
      <x:c r="N25" s="106"/>
    </x:row>
    <x:row r="26">
      <x:c r="A26" s="78"/>
      <x:c r="B26" s="79"/>
      <x:c r="C26" s="79"/>
      <x:c r="D26" s="109"/>
      <x:c r="E26" s="115"/>
      <x:c r="F26" s="118" t="n">
        <x:v>0.1</x:v>
      </x:c>
      <x:c r="G26" s="121" t="str">
        <x:f>IF(A26="","",E26*(1+F26))</x:f>
      </x:c>
      <x:c r="H26" s="112"/>
      <x:c r="I26" s="109"/>
      <x:c r="J26" s="109"/>
      <x:c r="K26" s="125"/>
      <x:c r="L26" s="126" t="str">
        <x:f>IF(A26="","",MAX(G26-K26,0))</x:f>
      </x:c>
      <x:c r="M26" s="99" t="str">
        <x:f>IF(A26="","",IF(L26=0,"入金済",IF(K26&gt;0,"一部入金",IF(I26="","請求前",IF(TODAY()&gt;I26,"入金遅延","入金待ち")))))</x:f>
      </x:c>
      <x:c r="N26" s="106"/>
    </x:row>
    <x:row r="27">
      <x:c r="A27" s="78"/>
      <x:c r="B27" s="79"/>
      <x:c r="C27" s="79"/>
      <x:c r="D27" s="109"/>
      <x:c r="E27" s="115"/>
      <x:c r="F27" s="118" t="n">
        <x:v>0.1</x:v>
      </x:c>
      <x:c r="G27" s="121" t="str">
        <x:f>IF(A27="","",E27*(1+F27))</x:f>
      </x:c>
      <x:c r="H27" s="112"/>
      <x:c r="I27" s="109"/>
      <x:c r="J27" s="109"/>
      <x:c r="K27" s="125"/>
      <x:c r="L27" s="126" t="str">
        <x:f>IF(A27="","",MAX(G27-K27,0))</x:f>
      </x:c>
      <x:c r="M27" s="99" t="str">
        <x:f>IF(A27="","",IF(L27=0,"入金済",IF(K27&gt;0,"一部入金",IF(I27="","請求前",IF(TODAY()&gt;I27,"入金遅延","入金待ち")))))</x:f>
      </x:c>
      <x:c r="N27" s="106"/>
    </x:row>
    <x:row r="28">
      <x:c r="A28" s="78"/>
      <x:c r="B28" s="79"/>
      <x:c r="C28" s="79"/>
      <x:c r="D28" s="109"/>
      <x:c r="E28" s="115"/>
      <x:c r="F28" s="118" t="n">
        <x:v>0.1</x:v>
      </x:c>
      <x:c r="G28" s="121" t="str">
        <x:f>IF(A28="","",E28*(1+F28))</x:f>
      </x:c>
      <x:c r="H28" s="112"/>
      <x:c r="I28" s="109"/>
      <x:c r="J28" s="109"/>
      <x:c r="K28" s="125"/>
      <x:c r="L28" s="126" t="str">
        <x:f>IF(A28="","",MAX(G28-K28,0))</x:f>
      </x:c>
      <x:c r="M28" s="99" t="str">
        <x:f>IF(A28="","",IF(L28=0,"入金済",IF(K28&gt;0,"一部入金",IF(I28="","請求前",IF(TODAY()&gt;I28,"入金遅延","入金待ち")))))</x:f>
      </x:c>
      <x:c r="N28" s="106"/>
    </x:row>
    <x:row r="29">
      <x:c r="A29" s="78"/>
      <x:c r="B29" s="79"/>
      <x:c r="C29" s="79"/>
      <x:c r="D29" s="109"/>
      <x:c r="E29" s="115"/>
      <x:c r="F29" s="118" t="n">
        <x:v>0.1</x:v>
      </x:c>
      <x:c r="G29" s="121" t="str">
        <x:f>IF(A29="","",E29*(1+F29))</x:f>
      </x:c>
      <x:c r="H29" s="112"/>
      <x:c r="I29" s="109"/>
      <x:c r="J29" s="109"/>
      <x:c r="K29" s="125"/>
      <x:c r="L29" s="126" t="str">
        <x:f>IF(A29="","",MAX(G29-K29,0))</x:f>
      </x:c>
      <x:c r="M29" s="99" t="str">
        <x:f>IF(A29="","",IF(L29=0,"入金済",IF(K29&gt;0,"一部入金",IF(I29="","請求前",IF(TODAY()&gt;I29,"入金遅延","入金待ち")))))</x:f>
      </x:c>
      <x:c r="N29" s="106"/>
    </x:row>
    <x:row r="30">
      <x:c r="A30" s="78"/>
      <x:c r="B30" s="79"/>
      <x:c r="C30" s="79"/>
      <x:c r="D30" s="109"/>
      <x:c r="E30" s="115"/>
      <x:c r="F30" s="118" t="n">
        <x:v>0.1</x:v>
      </x:c>
      <x:c r="G30" s="121" t="str">
        <x:f>IF(A30="","",E30*(1+F30))</x:f>
      </x:c>
      <x:c r="H30" s="112"/>
      <x:c r="I30" s="109"/>
      <x:c r="J30" s="109"/>
      <x:c r="K30" s="125"/>
      <x:c r="L30" s="126" t="str">
        <x:f>IF(A30="","",MAX(G30-K30,0))</x:f>
      </x:c>
      <x:c r="M30" s="99" t="str">
        <x:f>IF(A30="","",IF(L30=0,"入金済",IF(K30&gt;0,"一部入金",IF(I30="","請求前",IF(TODAY()&gt;I30,"入金遅延","入金待ち")))))</x:f>
      </x:c>
      <x:c r="N30" s="106"/>
    </x:row>
    <x:row r="31">
      <x:c r="A31" s="78"/>
      <x:c r="B31" s="79"/>
      <x:c r="C31" s="79"/>
      <x:c r="D31" s="109"/>
      <x:c r="E31" s="115"/>
      <x:c r="F31" s="118" t="n">
        <x:v>0.1</x:v>
      </x:c>
      <x:c r="G31" s="121" t="str">
        <x:f>IF(A31="","",E31*(1+F31))</x:f>
      </x:c>
      <x:c r="H31" s="112"/>
      <x:c r="I31" s="109"/>
      <x:c r="J31" s="109"/>
      <x:c r="K31" s="125"/>
      <x:c r="L31" s="126" t="str">
        <x:f>IF(A31="","",MAX(G31-K31,0))</x:f>
      </x:c>
      <x:c r="M31" s="99" t="str">
        <x:f>IF(A31="","",IF(L31=0,"入金済",IF(K31&gt;0,"一部入金",IF(I31="","請求前",IF(TODAY()&gt;I31,"入金遅延","入金待ち")))))</x:f>
      </x:c>
      <x:c r="N31" s="106"/>
    </x:row>
    <x:row r="32">
      <x:c r="A32" s="78"/>
      <x:c r="B32" s="79"/>
      <x:c r="C32" s="79"/>
      <x:c r="D32" s="109"/>
      <x:c r="E32" s="115"/>
      <x:c r="F32" s="118" t="n">
        <x:v>0.1</x:v>
      </x:c>
      <x:c r="G32" s="121" t="str">
        <x:f>IF(A32="","",E32*(1+F32))</x:f>
      </x:c>
      <x:c r="H32" s="112"/>
      <x:c r="I32" s="109"/>
      <x:c r="J32" s="109"/>
      <x:c r="K32" s="125"/>
      <x:c r="L32" s="126" t="str">
        <x:f>IF(A32="","",MAX(G32-K32,0))</x:f>
      </x:c>
      <x:c r="M32" s="99" t="str">
        <x:f>IF(A32="","",IF(L32=0,"入金済",IF(K32&gt;0,"一部入金",IF(I32="","請求前",IF(TODAY()&gt;I32,"入金遅延","入金待ち")))))</x:f>
      </x:c>
      <x:c r="N32" s="106"/>
    </x:row>
    <x:row r="33">
      <x:c r="A33" s="78"/>
      <x:c r="B33" s="79"/>
      <x:c r="C33" s="79"/>
      <x:c r="D33" s="109"/>
      <x:c r="E33" s="115"/>
      <x:c r="F33" s="118" t="n">
        <x:v>0.1</x:v>
      </x:c>
      <x:c r="G33" s="121" t="str">
        <x:f>IF(A33="","",E33*(1+F33))</x:f>
      </x:c>
      <x:c r="H33" s="112"/>
      <x:c r="I33" s="109"/>
      <x:c r="J33" s="109"/>
      <x:c r="K33" s="125"/>
      <x:c r="L33" s="126" t="str">
        <x:f>IF(A33="","",MAX(G33-K33,0))</x:f>
      </x:c>
      <x:c r="M33" s="99" t="str">
        <x:f>IF(A33="","",IF(L33=0,"入金済",IF(K33&gt;0,"一部入金",IF(I33="","請求前",IF(TODAY()&gt;I33,"入金遅延","入金待ち")))))</x:f>
      </x:c>
      <x:c r="N33" s="106"/>
    </x:row>
    <x:row r="34">
      <x:c r="A34" s="78"/>
      <x:c r="B34" s="79"/>
      <x:c r="C34" s="79"/>
      <x:c r="D34" s="109"/>
      <x:c r="E34" s="115"/>
      <x:c r="F34" s="118" t="n">
        <x:v>0.1</x:v>
      </x:c>
      <x:c r="G34" s="121" t="str">
        <x:f>IF(A34="","",E34*(1+F34))</x:f>
      </x:c>
      <x:c r="H34" s="112"/>
      <x:c r="I34" s="109"/>
      <x:c r="J34" s="109"/>
      <x:c r="K34" s="125"/>
      <x:c r="L34" s="126" t="str">
        <x:f>IF(A34="","",MAX(G34-K34,0))</x:f>
      </x:c>
      <x:c r="M34" s="99" t="str">
        <x:f>IF(A34="","",IF(L34=0,"入金済",IF(K34&gt;0,"一部入金",IF(I34="","請求前",IF(TODAY()&gt;I34,"入金遅延","入金待ち")))))</x:f>
      </x:c>
      <x:c r="N34" s="106"/>
    </x:row>
    <x:row r="35">
      <x:c r="A35" s="78"/>
      <x:c r="B35" s="79"/>
      <x:c r="C35" s="79"/>
      <x:c r="D35" s="109"/>
      <x:c r="E35" s="115"/>
      <x:c r="F35" s="118" t="n">
        <x:v>0.1</x:v>
      </x:c>
      <x:c r="G35" s="121" t="str">
        <x:f>IF(A35="","",E35*(1+F35))</x:f>
      </x:c>
      <x:c r="H35" s="112"/>
      <x:c r="I35" s="109"/>
      <x:c r="J35" s="109"/>
      <x:c r="K35" s="125"/>
      <x:c r="L35" s="126" t="str">
        <x:f>IF(A35="","",MAX(G35-K35,0))</x:f>
      </x:c>
      <x:c r="M35" s="99" t="str">
        <x:f>IF(A35="","",IF(L35=0,"入金済",IF(K35&gt;0,"一部入金",IF(I35="","請求前",IF(TODAY()&gt;I35,"入金遅延","入金待ち")))))</x:f>
      </x:c>
      <x:c r="N35" s="106"/>
    </x:row>
    <x:row r="36">
      <x:c r="A36" s="78"/>
      <x:c r="B36" s="79"/>
      <x:c r="C36" s="79"/>
      <x:c r="D36" s="109"/>
      <x:c r="E36" s="115"/>
      <x:c r="F36" s="118" t="n">
        <x:v>0.1</x:v>
      </x:c>
      <x:c r="G36" s="121" t="str">
        <x:f>IF(A36="","",E36*(1+F36))</x:f>
      </x:c>
      <x:c r="H36" s="112"/>
      <x:c r="I36" s="109"/>
      <x:c r="J36" s="109"/>
      <x:c r="K36" s="125"/>
      <x:c r="L36" s="126" t="str">
        <x:f>IF(A36="","",MAX(G36-K36,0))</x:f>
      </x:c>
      <x:c r="M36" s="99" t="str">
        <x:f>IF(A36="","",IF(L36=0,"入金済",IF(K36&gt;0,"一部入金",IF(I36="","請求前",IF(TODAY()&gt;I36,"入金遅延","入金待ち")))))</x:f>
      </x:c>
      <x:c r="N36" s="106"/>
    </x:row>
    <x:row r="37">
      <x:c r="A37" s="78"/>
      <x:c r="B37" s="79"/>
      <x:c r="C37" s="79"/>
      <x:c r="D37" s="109"/>
      <x:c r="E37" s="115"/>
      <x:c r="F37" s="118" t="n">
        <x:v>0.1</x:v>
      </x:c>
      <x:c r="G37" s="121" t="str">
        <x:f>IF(A37="","",E37*(1+F37))</x:f>
      </x:c>
      <x:c r="H37" s="112"/>
      <x:c r="I37" s="109"/>
      <x:c r="J37" s="109"/>
      <x:c r="K37" s="125"/>
      <x:c r="L37" s="126" t="str">
        <x:f>IF(A37="","",MAX(G37-K37,0))</x:f>
      </x:c>
      <x:c r="M37" s="99" t="str">
        <x:f>IF(A37="","",IF(L37=0,"入金済",IF(K37&gt;0,"一部入金",IF(I37="","請求前",IF(TODAY()&gt;I37,"入金遅延","入金待ち")))))</x:f>
      </x:c>
      <x:c r="N37" s="106"/>
    </x:row>
    <x:row r="38">
      <x:c r="A38" s="78"/>
      <x:c r="B38" s="79"/>
      <x:c r="C38" s="79"/>
      <x:c r="D38" s="109"/>
      <x:c r="E38" s="115"/>
      <x:c r="F38" s="118" t="n">
        <x:v>0.1</x:v>
      </x:c>
      <x:c r="G38" s="121" t="str">
        <x:f>IF(A38="","",E38*(1+F38))</x:f>
      </x:c>
      <x:c r="H38" s="112"/>
      <x:c r="I38" s="109"/>
      <x:c r="J38" s="109"/>
      <x:c r="K38" s="125"/>
      <x:c r="L38" s="126" t="str">
        <x:f>IF(A38="","",MAX(G38-K38,0))</x:f>
      </x:c>
      <x:c r="M38" s="99" t="str">
        <x:f>IF(A38="","",IF(L38=0,"入金済",IF(K38&gt;0,"一部入金",IF(I38="","請求前",IF(TODAY()&gt;I38,"入金遅延","入金待ち")))))</x:f>
      </x:c>
      <x:c r="N38" s="106"/>
    </x:row>
    <x:row r="39">
      <x:c r="A39" s="78"/>
      <x:c r="B39" s="79"/>
      <x:c r="C39" s="79"/>
      <x:c r="D39" s="109"/>
      <x:c r="E39" s="115"/>
      <x:c r="F39" s="118" t="n">
        <x:v>0.1</x:v>
      </x:c>
      <x:c r="G39" s="121" t="str">
        <x:f>IF(A39="","",E39*(1+F39))</x:f>
      </x:c>
      <x:c r="H39" s="112"/>
      <x:c r="I39" s="109"/>
      <x:c r="J39" s="109"/>
      <x:c r="K39" s="125"/>
      <x:c r="L39" s="126" t="str">
        <x:f>IF(A39="","",MAX(G39-K39,0))</x:f>
      </x:c>
      <x:c r="M39" s="99" t="str">
        <x:f>IF(A39="","",IF(L39=0,"入金済",IF(K39&gt;0,"一部入金",IF(I39="","請求前",IF(TODAY()&gt;I39,"入金遅延","入金待ち")))))</x:f>
      </x:c>
      <x:c r="N39" s="106"/>
    </x:row>
    <x:row r="40">
      <x:c r="A40" s="78"/>
      <x:c r="B40" s="79"/>
      <x:c r="C40" s="79"/>
      <x:c r="D40" s="109"/>
      <x:c r="E40" s="115"/>
      <x:c r="F40" s="118" t="n">
        <x:v>0.1</x:v>
      </x:c>
      <x:c r="G40" s="121" t="str">
        <x:f>IF(A40="","",E40*(1+F40))</x:f>
      </x:c>
      <x:c r="H40" s="112"/>
      <x:c r="I40" s="109"/>
      <x:c r="J40" s="109"/>
      <x:c r="K40" s="125"/>
      <x:c r="L40" s="126" t="str">
        <x:f>IF(A40="","",MAX(G40-K40,0))</x:f>
      </x:c>
      <x:c r="M40" s="99" t="str">
        <x:f>IF(A40="","",IF(L40=0,"入金済",IF(K40&gt;0,"一部入金",IF(I40="","請求前",IF(TODAY()&gt;I40,"入金遅延","入金待ち")))))</x:f>
      </x:c>
      <x:c r="N40" s="106"/>
    </x:row>
    <x:row r="41">
      <x:c r="A41" s="78"/>
      <x:c r="B41" s="79"/>
      <x:c r="C41" s="79"/>
      <x:c r="D41" s="109"/>
      <x:c r="E41" s="115"/>
      <x:c r="F41" s="118" t="n">
        <x:v>0.1</x:v>
      </x:c>
      <x:c r="G41" s="121" t="str">
        <x:f>IF(A41="","",E41*(1+F41))</x:f>
      </x:c>
      <x:c r="H41" s="112"/>
      <x:c r="I41" s="109"/>
      <x:c r="J41" s="109"/>
      <x:c r="K41" s="125"/>
      <x:c r="L41" s="126" t="str">
        <x:f>IF(A41="","",MAX(G41-K41,0))</x:f>
      </x:c>
      <x:c r="M41" s="99" t="str">
        <x:f>IF(A41="","",IF(L41=0,"入金済",IF(K41&gt;0,"一部入金",IF(I41="","請求前",IF(TODAY()&gt;I41,"入金遅延","入金待ち")))))</x:f>
      </x:c>
      <x:c r="N41" s="106"/>
    </x:row>
    <x:row r="42">
      <x:c r="A42" s="78"/>
      <x:c r="B42" s="79"/>
      <x:c r="C42" s="79"/>
      <x:c r="D42" s="109"/>
      <x:c r="E42" s="115"/>
      <x:c r="F42" s="118" t="n">
        <x:v>0.1</x:v>
      </x:c>
      <x:c r="G42" s="121" t="str">
        <x:f>IF(A42="","",E42*(1+F42))</x:f>
      </x:c>
      <x:c r="H42" s="112"/>
      <x:c r="I42" s="109"/>
      <x:c r="J42" s="109"/>
      <x:c r="K42" s="125"/>
      <x:c r="L42" s="126" t="str">
        <x:f>IF(A42="","",MAX(G42-K42,0))</x:f>
      </x:c>
      <x:c r="M42" s="99" t="str">
        <x:f>IF(A42="","",IF(L42=0,"入金済",IF(K42&gt;0,"一部入金",IF(I42="","請求前",IF(TODAY()&gt;I42,"入金遅延","入金待ち")))))</x:f>
      </x:c>
      <x:c r="N42" s="106"/>
    </x:row>
    <x:row r="43">
      <x:c r="A43" s="78"/>
      <x:c r="B43" s="79"/>
      <x:c r="C43" s="79"/>
      <x:c r="D43" s="109"/>
      <x:c r="E43" s="115"/>
      <x:c r="F43" s="118" t="n">
        <x:v>0.1</x:v>
      </x:c>
      <x:c r="G43" s="121" t="str">
        <x:f>IF(A43="","",E43*(1+F43))</x:f>
      </x:c>
      <x:c r="H43" s="112"/>
      <x:c r="I43" s="109"/>
      <x:c r="J43" s="109"/>
      <x:c r="K43" s="125"/>
      <x:c r="L43" s="126" t="str">
        <x:f>IF(A43="","",MAX(G43-K43,0))</x:f>
      </x:c>
      <x:c r="M43" s="99" t="str">
        <x:f>IF(A43="","",IF(L43=0,"入金済",IF(K43&gt;0,"一部入金",IF(I43="","請求前",IF(TODAY()&gt;I43,"入金遅延","入金待ち")))))</x:f>
      </x:c>
      <x:c r="N43" s="106"/>
    </x:row>
    <x:row r="44">
      <x:c r="A44" s="78"/>
      <x:c r="B44" s="79"/>
      <x:c r="C44" s="79"/>
      <x:c r="D44" s="109"/>
      <x:c r="E44" s="115"/>
      <x:c r="F44" s="118" t="n">
        <x:v>0.1</x:v>
      </x:c>
      <x:c r="G44" s="121" t="str">
        <x:f>IF(A44="","",E44*(1+F44))</x:f>
      </x:c>
      <x:c r="H44" s="112"/>
      <x:c r="I44" s="109"/>
      <x:c r="J44" s="109"/>
      <x:c r="K44" s="125"/>
      <x:c r="L44" s="126" t="str">
        <x:f>IF(A44="","",MAX(G44-K44,0))</x:f>
      </x:c>
      <x:c r="M44" s="99" t="str">
        <x:f>IF(A44="","",IF(L44=0,"入金済",IF(K44&gt;0,"一部入金",IF(I44="","請求前",IF(TODAY()&gt;I44,"入金遅延","入金待ち")))))</x:f>
      </x:c>
      <x:c r="N44" s="106"/>
    </x:row>
    <x:row r="45">
      <x:c r="A45" s="78"/>
      <x:c r="B45" s="79"/>
      <x:c r="C45" s="79"/>
      <x:c r="D45" s="109"/>
      <x:c r="E45" s="115"/>
      <x:c r="F45" s="118" t="n">
        <x:v>0.1</x:v>
      </x:c>
      <x:c r="G45" s="121" t="str">
        <x:f>IF(A45="","",E45*(1+F45))</x:f>
      </x:c>
      <x:c r="H45" s="112"/>
      <x:c r="I45" s="109"/>
      <x:c r="J45" s="109"/>
      <x:c r="K45" s="125"/>
      <x:c r="L45" s="126" t="str">
        <x:f>IF(A45="","",MAX(G45-K45,0))</x:f>
      </x:c>
      <x:c r="M45" s="99" t="str">
        <x:f>IF(A45="","",IF(L45=0,"入金済",IF(K45&gt;0,"一部入金",IF(I45="","請求前",IF(TODAY()&gt;I45,"入金遅延","入金待ち")))))</x:f>
      </x:c>
      <x:c r="N45" s="106"/>
    </x:row>
    <x:row r="46">
      <x:c r="A46" s="78"/>
      <x:c r="B46" s="79"/>
      <x:c r="C46" s="79"/>
      <x:c r="D46" s="109"/>
      <x:c r="E46" s="115"/>
      <x:c r="F46" s="118" t="n">
        <x:v>0.1</x:v>
      </x:c>
      <x:c r="G46" s="121" t="str">
        <x:f>IF(A46="","",E46*(1+F46))</x:f>
      </x:c>
      <x:c r="H46" s="112"/>
      <x:c r="I46" s="109"/>
      <x:c r="J46" s="109"/>
      <x:c r="K46" s="125"/>
      <x:c r="L46" s="126" t="str">
        <x:f>IF(A46="","",MAX(G46-K46,0))</x:f>
      </x:c>
      <x:c r="M46" s="99" t="str">
        <x:f>IF(A46="","",IF(L46=0,"入金済",IF(K46&gt;0,"一部入金",IF(I46="","請求前",IF(TODAY()&gt;I46,"入金遅延","入金待ち")))))</x:f>
      </x:c>
      <x:c r="N46" s="106"/>
    </x:row>
    <x:row r="47">
      <x:c r="A47" s="78"/>
      <x:c r="B47" s="79"/>
      <x:c r="C47" s="79"/>
      <x:c r="D47" s="109"/>
      <x:c r="E47" s="115"/>
      <x:c r="F47" s="118" t="n">
        <x:v>0.1</x:v>
      </x:c>
      <x:c r="G47" s="121" t="str">
        <x:f>IF(A47="","",E47*(1+F47))</x:f>
      </x:c>
      <x:c r="H47" s="112"/>
      <x:c r="I47" s="109"/>
      <x:c r="J47" s="109"/>
      <x:c r="K47" s="125"/>
      <x:c r="L47" s="126" t="str">
        <x:f>IF(A47="","",MAX(G47-K47,0))</x:f>
      </x:c>
      <x:c r="M47" s="99" t="str">
        <x:f>IF(A47="","",IF(L47=0,"入金済",IF(K47&gt;0,"一部入金",IF(I47="","請求前",IF(TODAY()&gt;I47,"入金遅延","入金待ち")))))</x:f>
      </x:c>
      <x:c r="N47" s="106"/>
    </x:row>
    <x:row r="48">
      <x:c r="A48" s="78"/>
      <x:c r="B48" s="79"/>
      <x:c r="C48" s="79"/>
      <x:c r="D48" s="109"/>
      <x:c r="E48" s="115"/>
      <x:c r="F48" s="118" t="n">
        <x:v>0.1</x:v>
      </x:c>
      <x:c r="G48" s="121" t="str">
        <x:f>IF(A48="","",E48*(1+F48))</x:f>
      </x:c>
      <x:c r="H48" s="112"/>
      <x:c r="I48" s="109"/>
      <x:c r="J48" s="109"/>
      <x:c r="K48" s="125"/>
      <x:c r="L48" s="126" t="str">
        <x:f>IF(A48="","",MAX(G48-K48,0))</x:f>
      </x:c>
      <x:c r="M48" s="99" t="str">
        <x:f>IF(A48="","",IF(L48=0,"入金済",IF(K48&gt;0,"一部入金",IF(I48="","請求前",IF(TODAY()&gt;I48,"入金遅延","入金待ち")))))</x:f>
      </x:c>
      <x:c r="N48" s="106"/>
    </x:row>
    <x:row r="49">
      <x:c r="A49" s="78"/>
      <x:c r="B49" s="79"/>
      <x:c r="C49" s="79"/>
      <x:c r="D49" s="109"/>
      <x:c r="E49" s="115"/>
      <x:c r="F49" s="118" t="n">
        <x:v>0.1</x:v>
      </x:c>
      <x:c r="G49" s="121" t="str">
        <x:f>IF(A49="","",E49*(1+F49))</x:f>
      </x:c>
      <x:c r="H49" s="112"/>
      <x:c r="I49" s="109"/>
      <x:c r="J49" s="109"/>
      <x:c r="K49" s="125"/>
      <x:c r="L49" s="126" t="str">
        <x:f>IF(A49="","",MAX(G49-K49,0))</x:f>
      </x:c>
      <x:c r="M49" s="99" t="str">
        <x:f>IF(A49="","",IF(L49=0,"入金済",IF(K49&gt;0,"一部入金",IF(I49="","請求前",IF(TODAY()&gt;I49,"入金遅延","入金待ち")))))</x:f>
      </x:c>
      <x:c r="N49" s="106"/>
    </x:row>
    <x:row r="50">
      <x:c r="A50" s="78"/>
      <x:c r="B50" s="79"/>
      <x:c r="C50" s="79"/>
      <x:c r="D50" s="109"/>
      <x:c r="E50" s="115"/>
      <x:c r="F50" s="118" t="n">
        <x:v>0.1</x:v>
      </x:c>
      <x:c r="G50" s="121" t="str">
        <x:f>IF(A50="","",E50*(1+F50))</x:f>
      </x:c>
      <x:c r="H50" s="112"/>
      <x:c r="I50" s="109"/>
      <x:c r="J50" s="109"/>
      <x:c r="K50" s="125"/>
      <x:c r="L50" s="126" t="str">
        <x:f>IF(A50="","",MAX(G50-K50,0))</x:f>
      </x:c>
      <x:c r="M50" s="99" t="str">
        <x:f>IF(A50="","",IF(L50=0,"入金済",IF(K50&gt;0,"一部入金",IF(I50="","請求前",IF(TODAY()&gt;I50,"入金遅延","入金待ち")))))</x:f>
      </x:c>
      <x:c r="N50" s="106"/>
    </x:row>
    <x:row r="51">
      <x:c r="A51" s="78"/>
      <x:c r="B51" s="79"/>
      <x:c r="C51" s="79"/>
      <x:c r="D51" s="109"/>
      <x:c r="E51" s="115"/>
      <x:c r="F51" s="118" t="n">
        <x:v>0.1</x:v>
      </x:c>
      <x:c r="G51" s="121" t="str">
        <x:f>IF(A51="","",E51*(1+F51))</x:f>
      </x:c>
      <x:c r="H51" s="112"/>
      <x:c r="I51" s="109"/>
      <x:c r="J51" s="109"/>
      <x:c r="K51" s="125"/>
      <x:c r="L51" s="126" t="str">
        <x:f>IF(A51="","",MAX(G51-K51,0))</x:f>
      </x:c>
      <x:c r="M51" s="99" t="str">
        <x:f>IF(A51="","",IF(L51=0,"入金済",IF(K51&gt;0,"一部入金",IF(I51="","請求前",IF(TODAY()&gt;I51,"入金遅延","入金待ち")))))</x:f>
      </x:c>
      <x:c r="N51" s="106"/>
    </x:row>
    <x:row r="52">
      <x:c r="A52" s="78"/>
      <x:c r="B52" s="79"/>
      <x:c r="C52" s="79"/>
      <x:c r="D52" s="109"/>
      <x:c r="E52" s="115"/>
      <x:c r="F52" s="118" t="n">
        <x:v>0.1</x:v>
      </x:c>
      <x:c r="G52" s="121" t="str">
        <x:f>IF(A52="","",E52*(1+F52))</x:f>
      </x:c>
      <x:c r="H52" s="112"/>
      <x:c r="I52" s="109"/>
      <x:c r="J52" s="109"/>
      <x:c r="K52" s="125"/>
      <x:c r="L52" s="126" t="str">
        <x:f>IF(A52="","",MAX(G52-K52,0))</x:f>
      </x:c>
      <x:c r="M52" s="99" t="str">
        <x:f>IF(A52="","",IF(L52=0,"入金済",IF(K52&gt;0,"一部入金",IF(I52="","請求前",IF(TODAY()&gt;I52,"入金遅延","入金待ち")))))</x:f>
      </x:c>
      <x:c r="N52" s="106"/>
    </x:row>
    <x:row r="53">
      <x:c r="A53" s="78"/>
      <x:c r="B53" s="79"/>
      <x:c r="C53" s="79"/>
      <x:c r="D53" s="109"/>
      <x:c r="E53" s="115"/>
      <x:c r="F53" s="118" t="n">
        <x:v>0.1</x:v>
      </x:c>
      <x:c r="G53" s="121" t="str">
        <x:f>IF(A53="","",E53*(1+F53))</x:f>
      </x:c>
      <x:c r="H53" s="112"/>
      <x:c r="I53" s="109"/>
      <x:c r="J53" s="109"/>
      <x:c r="K53" s="125"/>
      <x:c r="L53" s="126" t="str">
        <x:f>IF(A53="","",MAX(G53-K53,0))</x:f>
      </x:c>
      <x:c r="M53" s="99" t="str">
        <x:f>IF(A53="","",IF(L53=0,"入金済",IF(K53&gt;0,"一部入金",IF(I53="","請求前",IF(TODAY()&gt;I53,"入金遅延","入金待ち")))))</x:f>
      </x:c>
      <x:c r="N53" s="106"/>
    </x:row>
    <x:row r="54">
      <x:c r="A54" s="78"/>
      <x:c r="B54" s="79"/>
      <x:c r="C54" s="79"/>
      <x:c r="D54" s="109"/>
      <x:c r="E54" s="115"/>
      <x:c r="F54" s="118" t="n">
        <x:v>0.1</x:v>
      </x:c>
      <x:c r="G54" s="121" t="str">
        <x:f>IF(A54="","",E54*(1+F54))</x:f>
      </x:c>
      <x:c r="H54" s="112"/>
      <x:c r="I54" s="109"/>
      <x:c r="J54" s="109"/>
      <x:c r="K54" s="125"/>
      <x:c r="L54" s="126" t="str">
        <x:f>IF(A54="","",MAX(G54-K54,0))</x:f>
      </x:c>
      <x:c r="M54" s="99" t="str">
        <x:f>IF(A54="","",IF(L54=0,"入金済",IF(K54&gt;0,"一部入金",IF(I54="","請求前",IF(TODAY()&gt;I54,"入金遅延","入金待ち")))))</x:f>
      </x:c>
      <x:c r="N54" s="106"/>
    </x:row>
    <x:row r="55">
      <x:c r="A55" s="78"/>
      <x:c r="B55" s="79"/>
      <x:c r="C55" s="79"/>
      <x:c r="D55" s="109"/>
      <x:c r="E55" s="115"/>
      <x:c r="F55" s="118" t="n">
        <x:v>0.1</x:v>
      </x:c>
      <x:c r="G55" s="121" t="str">
        <x:f>IF(A55="","",E55*(1+F55))</x:f>
      </x:c>
      <x:c r="H55" s="112"/>
      <x:c r="I55" s="109"/>
      <x:c r="J55" s="109"/>
      <x:c r="K55" s="125"/>
      <x:c r="L55" s="126" t="str">
        <x:f>IF(A55="","",MAX(G55-K55,0))</x:f>
      </x:c>
      <x:c r="M55" s="99" t="str">
        <x:f>IF(A55="","",IF(L55=0,"入金済",IF(K55&gt;0,"一部入金",IF(I55="","請求前",IF(TODAY()&gt;I55,"入金遅延","入金待ち")))))</x:f>
      </x:c>
      <x:c r="N55" s="106"/>
    </x:row>
    <x:row r="56">
      <x:c r="A56" s="78"/>
      <x:c r="B56" s="79"/>
      <x:c r="C56" s="79"/>
      <x:c r="D56" s="109"/>
      <x:c r="E56" s="115"/>
      <x:c r="F56" s="118" t="n">
        <x:v>0.1</x:v>
      </x:c>
      <x:c r="G56" s="121" t="str">
        <x:f>IF(A56="","",E56*(1+F56))</x:f>
      </x:c>
      <x:c r="H56" s="112"/>
      <x:c r="I56" s="109"/>
      <x:c r="J56" s="109"/>
      <x:c r="K56" s="125"/>
      <x:c r="L56" s="126" t="str">
        <x:f>IF(A56="","",MAX(G56-K56,0))</x:f>
      </x:c>
      <x:c r="M56" s="99" t="str">
        <x:f>IF(A56="","",IF(L56=0,"入金済",IF(K56&gt;0,"一部入金",IF(I56="","請求前",IF(TODAY()&gt;I56,"入金遅延","入金待ち")))))</x:f>
      </x:c>
      <x:c r="N56" s="106"/>
    </x:row>
    <x:row r="57">
      <x:c r="A57" s="78"/>
      <x:c r="B57" s="79"/>
      <x:c r="C57" s="79"/>
      <x:c r="D57" s="109"/>
      <x:c r="E57" s="115"/>
      <x:c r="F57" s="118" t="n">
        <x:v>0.1</x:v>
      </x:c>
      <x:c r="G57" s="121" t="str">
        <x:f>IF(A57="","",E57*(1+F57))</x:f>
      </x:c>
      <x:c r="H57" s="112"/>
      <x:c r="I57" s="109"/>
      <x:c r="J57" s="109"/>
      <x:c r="K57" s="125"/>
      <x:c r="L57" s="126" t="str">
        <x:f>IF(A57="","",MAX(G57-K57,0))</x:f>
      </x:c>
      <x:c r="M57" s="99" t="str">
        <x:f>IF(A57="","",IF(L57=0,"入金済",IF(K57&gt;0,"一部入金",IF(I57="","請求前",IF(TODAY()&gt;I57,"入金遅延","入金待ち")))))</x:f>
      </x:c>
      <x:c r="N57" s="106"/>
    </x:row>
    <x:row r="58">
      <x:c r="A58" s="78"/>
      <x:c r="B58" s="79"/>
      <x:c r="C58" s="79"/>
      <x:c r="D58" s="109"/>
      <x:c r="E58" s="115"/>
      <x:c r="F58" s="118" t="n">
        <x:v>0.1</x:v>
      </x:c>
      <x:c r="G58" s="121" t="str">
        <x:f>IF(A58="","",E58*(1+F58))</x:f>
      </x:c>
      <x:c r="H58" s="112"/>
      <x:c r="I58" s="109"/>
      <x:c r="J58" s="109"/>
      <x:c r="K58" s="125"/>
      <x:c r="L58" s="126" t="str">
        <x:f>IF(A58="","",MAX(G58-K58,0))</x:f>
      </x:c>
      <x:c r="M58" s="99" t="str">
        <x:f>IF(A58="","",IF(L58=0,"入金済",IF(K58&gt;0,"一部入金",IF(I58="","請求前",IF(TODAY()&gt;I58,"入金遅延","入金待ち")))))</x:f>
      </x:c>
      <x:c r="N58" s="106"/>
    </x:row>
    <x:row r="59">
      <x:c r="A59" s="78"/>
      <x:c r="B59" s="79"/>
      <x:c r="C59" s="79"/>
      <x:c r="D59" s="109"/>
      <x:c r="E59" s="115"/>
      <x:c r="F59" s="118" t="n">
        <x:v>0.1</x:v>
      </x:c>
      <x:c r="G59" s="121" t="str">
        <x:f>IF(A59="","",E59*(1+F59))</x:f>
      </x:c>
      <x:c r="H59" s="112"/>
      <x:c r="I59" s="109"/>
      <x:c r="J59" s="109"/>
      <x:c r="K59" s="125"/>
      <x:c r="L59" s="126" t="str">
        <x:f>IF(A59="","",MAX(G59-K59,0))</x:f>
      </x:c>
      <x:c r="M59" s="99" t="str">
        <x:f>IF(A59="","",IF(L59=0,"入金済",IF(K59&gt;0,"一部入金",IF(I59="","請求前",IF(TODAY()&gt;I59,"入金遅延","入金待ち")))))</x:f>
      </x:c>
      <x:c r="N59" s="106"/>
    </x:row>
    <x:row r="60">
      <x:c r="A60" s="78"/>
      <x:c r="B60" s="79"/>
      <x:c r="C60" s="79"/>
      <x:c r="D60" s="109"/>
      <x:c r="E60" s="115"/>
      <x:c r="F60" s="118" t="n">
        <x:v>0.1</x:v>
      </x:c>
      <x:c r="G60" s="121" t="str">
        <x:f>IF(A60="","",E60*(1+F60))</x:f>
      </x:c>
      <x:c r="H60" s="112"/>
      <x:c r="I60" s="109"/>
      <x:c r="J60" s="109"/>
      <x:c r="K60" s="125"/>
      <x:c r="L60" s="126" t="str">
        <x:f>IF(A60="","",MAX(G60-K60,0))</x:f>
      </x:c>
      <x:c r="M60" s="99" t="str">
        <x:f>IF(A60="","",IF(L60=0,"入金済",IF(K60&gt;0,"一部入金",IF(I60="","請求前",IF(TODAY()&gt;I60,"入金遅延","入金待ち")))))</x:f>
      </x:c>
      <x:c r="N60" s="106"/>
    </x:row>
    <x:row r="61">
      <x:c r="A61" s="78"/>
      <x:c r="B61" s="79"/>
      <x:c r="C61" s="79"/>
      <x:c r="D61" s="109"/>
      <x:c r="E61" s="115"/>
      <x:c r="F61" s="118" t="n">
        <x:v>0.1</x:v>
      </x:c>
      <x:c r="G61" s="121" t="str">
        <x:f>IF(A61="","",E61*(1+F61))</x:f>
      </x:c>
      <x:c r="H61" s="112"/>
      <x:c r="I61" s="109"/>
      <x:c r="J61" s="109"/>
      <x:c r="K61" s="125"/>
      <x:c r="L61" s="126" t="str">
        <x:f>IF(A61="","",MAX(G61-K61,0))</x:f>
      </x:c>
      <x:c r="M61" s="99" t="str">
        <x:f>IF(A61="","",IF(L61=0,"入金済",IF(K61&gt;0,"一部入金",IF(I61="","請求前",IF(TODAY()&gt;I61,"入金遅延","入金待ち")))))</x:f>
      </x:c>
      <x:c r="N61" s="106"/>
    </x:row>
    <x:row r="62">
      <x:c r="A62" s="78"/>
      <x:c r="B62" s="79"/>
      <x:c r="C62" s="79"/>
      <x:c r="D62" s="109"/>
      <x:c r="E62" s="115"/>
      <x:c r="F62" s="118" t="n">
        <x:v>0.1</x:v>
      </x:c>
      <x:c r="G62" s="121" t="str">
        <x:f>IF(A62="","",E62*(1+F62))</x:f>
      </x:c>
      <x:c r="H62" s="112"/>
      <x:c r="I62" s="109"/>
      <x:c r="J62" s="109"/>
      <x:c r="K62" s="125"/>
      <x:c r="L62" s="126" t="str">
        <x:f>IF(A62="","",MAX(G62-K62,0))</x:f>
      </x:c>
      <x:c r="M62" s="99" t="str">
        <x:f>IF(A62="","",IF(L62=0,"入金済",IF(K62&gt;0,"一部入金",IF(I62="","請求前",IF(TODAY()&gt;I62,"入金遅延","入金待ち")))))</x:f>
      </x:c>
      <x:c r="N62" s="106"/>
    </x:row>
    <x:row r="63">
      <x:c r="A63" s="78"/>
      <x:c r="B63" s="79"/>
      <x:c r="C63" s="79"/>
      <x:c r="D63" s="109"/>
      <x:c r="E63" s="115"/>
      <x:c r="F63" s="118" t="n">
        <x:v>0.1</x:v>
      </x:c>
      <x:c r="G63" s="121" t="str">
        <x:f>IF(A63="","",E63*(1+F63))</x:f>
      </x:c>
      <x:c r="H63" s="112"/>
      <x:c r="I63" s="109"/>
      <x:c r="J63" s="109"/>
      <x:c r="K63" s="125"/>
      <x:c r="L63" s="126" t="str">
        <x:f>IF(A63="","",MAX(G63-K63,0))</x:f>
      </x:c>
      <x:c r="M63" s="99" t="str">
        <x:f>IF(A63="","",IF(L63=0,"入金済",IF(K63&gt;0,"一部入金",IF(I63="","請求前",IF(TODAY()&gt;I63,"入金遅延","入金待ち")))))</x:f>
      </x:c>
      <x:c r="N63" s="106"/>
    </x:row>
    <x:row r="64">
      <x:c r="A64" s="78"/>
      <x:c r="B64" s="79"/>
      <x:c r="C64" s="79"/>
      <x:c r="D64" s="109"/>
      <x:c r="E64" s="115"/>
      <x:c r="F64" s="118" t="n">
        <x:v>0.1</x:v>
      </x:c>
      <x:c r="G64" s="121" t="str">
        <x:f>IF(A64="","",E64*(1+F64))</x:f>
      </x:c>
      <x:c r="H64" s="112"/>
      <x:c r="I64" s="109"/>
      <x:c r="J64" s="109"/>
      <x:c r="K64" s="125"/>
      <x:c r="L64" s="126" t="str">
        <x:f>IF(A64="","",MAX(G64-K64,0))</x:f>
      </x:c>
      <x:c r="M64" s="99" t="str">
        <x:f>IF(A64="","",IF(L64=0,"入金済",IF(K64&gt;0,"一部入金",IF(I64="","請求前",IF(TODAY()&gt;I64,"入金遅延","入金待ち")))))</x:f>
      </x:c>
      <x:c r="N64" s="106"/>
    </x:row>
    <x:row r="65">
      <x:c r="A65" s="78"/>
      <x:c r="B65" s="79"/>
      <x:c r="C65" s="79"/>
      <x:c r="D65" s="109"/>
      <x:c r="E65" s="115"/>
      <x:c r="F65" s="118" t="n">
        <x:v>0.1</x:v>
      </x:c>
      <x:c r="G65" s="121" t="str">
        <x:f>IF(A65="","",E65*(1+F65))</x:f>
      </x:c>
      <x:c r="H65" s="112"/>
      <x:c r="I65" s="109"/>
      <x:c r="J65" s="109"/>
      <x:c r="K65" s="125"/>
      <x:c r="L65" s="126" t="str">
        <x:f>IF(A65="","",MAX(G65-K65,0))</x:f>
      </x:c>
      <x:c r="M65" s="99" t="str">
        <x:f>IF(A65="","",IF(L65=0,"入金済",IF(K65&gt;0,"一部入金",IF(I65="","請求前",IF(TODAY()&gt;I65,"入金遅延","入金待ち")))))</x:f>
      </x:c>
      <x:c r="N65" s="106"/>
    </x:row>
    <x:row r="66">
      <x:c r="A66" s="78"/>
      <x:c r="B66" s="79"/>
      <x:c r="C66" s="79"/>
      <x:c r="D66" s="109"/>
      <x:c r="E66" s="115"/>
      <x:c r="F66" s="118" t="n">
        <x:v>0.1</x:v>
      </x:c>
      <x:c r="G66" s="121" t="str">
        <x:f>IF(A66="","",E66*(1+F66))</x:f>
      </x:c>
      <x:c r="H66" s="112"/>
      <x:c r="I66" s="109"/>
      <x:c r="J66" s="109"/>
      <x:c r="K66" s="125"/>
      <x:c r="L66" s="126" t="str">
        <x:f>IF(A66="","",MAX(G66-K66,0))</x:f>
      </x:c>
      <x:c r="M66" s="99" t="str">
        <x:f>IF(A66="","",IF(L66=0,"入金済",IF(K66&gt;0,"一部入金",IF(I66="","請求前",IF(TODAY()&gt;I66,"入金遅延","入金待ち")))))</x:f>
      </x:c>
      <x:c r="N66" s="106"/>
    </x:row>
    <x:row r="67">
      <x:c r="A67" s="78"/>
      <x:c r="B67" s="79"/>
      <x:c r="C67" s="79"/>
      <x:c r="D67" s="109"/>
      <x:c r="E67" s="115"/>
      <x:c r="F67" s="118" t="n">
        <x:v>0.1</x:v>
      </x:c>
      <x:c r="G67" s="121" t="str">
        <x:f>IF(A67="","",E67*(1+F67))</x:f>
      </x:c>
      <x:c r="H67" s="112"/>
      <x:c r="I67" s="109"/>
      <x:c r="J67" s="109"/>
      <x:c r="K67" s="125"/>
      <x:c r="L67" s="126" t="str">
        <x:f>IF(A67="","",MAX(G67-K67,0))</x:f>
      </x:c>
      <x:c r="M67" s="99" t="str">
        <x:f>IF(A67="","",IF(L67=0,"入金済",IF(K67&gt;0,"一部入金",IF(I67="","請求前",IF(TODAY()&gt;I67,"入金遅延","入金待ち")))))</x:f>
      </x:c>
      <x:c r="N67" s="106"/>
    </x:row>
    <x:row r="68">
      <x:c r="A68" s="78"/>
      <x:c r="B68" s="79"/>
      <x:c r="C68" s="79"/>
      <x:c r="D68" s="109"/>
      <x:c r="E68" s="115"/>
      <x:c r="F68" s="118" t="n">
        <x:v>0.1</x:v>
      </x:c>
      <x:c r="G68" s="121" t="str">
        <x:f>IF(A68="","",E68*(1+F68))</x:f>
      </x:c>
      <x:c r="H68" s="112"/>
      <x:c r="I68" s="109"/>
      <x:c r="J68" s="109"/>
      <x:c r="K68" s="125"/>
      <x:c r="L68" s="126" t="str">
        <x:f>IF(A68="","",MAX(G68-K68,0))</x:f>
      </x:c>
      <x:c r="M68" s="99" t="str">
        <x:f>IF(A68="","",IF(L68=0,"入金済",IF(K68&gt;0,"一部入金",IF(I68="","請求前",IF(TODAY()&gt;I68,"入金遅延","入金待ち")))))</x:f>
      </x:c>
      <x:c r="N68" s="106"/>
    </x:row>
    <x:row r="69">
      <x:c r="A69" s="78"/>
      <x:c r="B69" s="79"/>
      <x:c r="C69" s="79"/>
      <x:c r="D69" s="109"/>
      <x:c r="E69" s="115"/>
      <x:c r="F69" s="118" t="n">
        <x:v>0.1</x:v>
      </x:c>
      <x:c r="G69" s="121" t="str">
        <x:f>IF(A69="","",E69*(1+F69))</x:f>
      </x:c>
      <x:c r="H69" s="112"/>
      <x:c r="I69" s="109"/>
      <x:c r="J69" s="109"/>
      <x:c r="K69" s="125"/>
      <x:c r="L69" s="126" t="str">
        <x:f>IF(A69="","",MAX(G69-K69,0))</x:f>
      </x:c>
      <x:c r="M69" s="99" t="str">
        <x:f>IF(A69="","",IF(L69=0,"入金済",IF(K69&gt;0,"一部入金",IF(I69="","請求前",IF(TODAY()&gt;I69,"入金遅延","入金待ち")))))</x:f>
      </x:c>
      <x:c r="N69" s="106"/>
    </x:row>
    <x:row r="70">
      <x:c r="A70" s="78"/>
      <x:c r="B70" s="79"/>
      <x:c r="C70" s="79"/>
      <x:c r="D70" s="109"/>
      <x:c r="E70" s="115"/>
      <x:c r="F70" s="118" t="n">
        <x:v>0.1</x:v>
      </x:c>
      <x:c r="G70" s="121" t="str">
        <x:f>IF(A70="","",E70*(1+F70))</x:f>
      </x:c>
      <x:c r="H70" s="112"/>
      <x:c r="I70" s="109"/>
      <x:c r="J70" s="109"/>
      <x:c r="K70" s="125"/>
      <x:c r="L70" s="126" t="str">
        <x:f>IF(A70="","",MAX(G70-K70,0))</x:f>
      </x:c>
      <x:c r="M70" s="99" t="str">
        <x:f>IF(A70="","",IF(L70=0,"入金済",IF(K70&gt;0,"一部入金",IF(I70="","請求前",IF(TODAY()&gt;I70,"入金遅延","入金待ち")))))</x:f>
      </x:c>
      <x:c r="N70" s="106"/>
    </x:row>
    <x:row r="71">
      <x:c r="A71" s="78"/>
      <x:c r="B71" s="79"/>
      <x:c r="C71" s="79"/>
      <x:c r="D71" s="109"/>
      <x:c r="E71" s="115"/>
      <x:c r="F71" s="118" t="n">
        <x:v>0.1</x:v>
      </x:c>
      <x:c r="G71" s="121" t="str">
        <x:f>IF(A71="","",E71*(1+F71))</x:f>
      </x:c>
      <x:c r="H71" s="112"/>
      <x:c r="I71" s="109"/>
      <x:c r="J71" s="109"/>
      <x:c r="K71" s="125"/>
      <x:c r="L71" s="126" t="str">
        <x:f>IF(A71="","",MAX(G71-K71,0))</x:f>
      </x:c>
      <x:c r="M71" s="99" t="str">
        <x:f>IF(A71="","",IF(L71=0,"入金済",IF(K71&gt;0,"一部入金",IF(I71="","請求前",IF(TODAY()&gt;I71,"入金遅延","入金待ち")))))</x:f>
      </x:c>
      <x:c r="N71" s="106"/>
    </x:row>
    <x:row r="72">
      <x:c r="A72" s="78"/>
      <x:c r="B72" s="79"/>
      <x:c r="C72" s="79"/>
      <x:c r="D72" s="109"/>
      <x:c r="E72" s="115"/>
      <x:c r="F72" s="118" t="n">
        <x:v>0.1</x:v>
      </x:c>
      <x:c r="G72" s="121" t="str">
        <x:f>IF(A72="","",E72*(1+F72))</x:f>
      </x:c>
      <x:c r="H72" s="112"/>
      <x:c r="I72" s="109"/>
      <x:c r="J72" s="109"/>
      <x:c r="K72" s="125"/>
      <x:c r="L72" s="126" t="str">
        <x:f>IF(A72="","",MAX(G72-K72,0))</x:f>
      </x:c>
      <x:c r="M72" s="99" t="str">
        <x:f>IF(A72="","",IF(L72=0,"入金済",IF(K72&gt;0,"一部入金",IF(I72="","請求前",IF(TODAY()&gt;I72,"入金遅延","入金待ち")))))</x:f>
      </x:c>
      <x:c r="N72" s="106"/>
    </x:row>
    <x:row r="73">
      <x:c r="A73" s="78"/>
      <x:c r="B73" s="79"/>
      <x:c r="C73" s="79"/>
      <x:c r="D73" s="109"/>
      <x:c r="E73" s="115"/>
      <x:c r="F73" s="118" t="n">
        <x:v>0.1</x:v>
      </x:c>
      <x:c r="G73" s="121" t="str">
        <x:f>IF(A73="","",E73*(1+F73))</x:f>
      </x:c>
      <x:c r="H73" s="112"/>
      <x:c r="I73" s="109"/>
      <x:c r="J73" s="109"/>
      <x:c r="K73" s="125"/>
      <x:c r="L73" s="126" t="str">
        <x:f>IF(A73="","",MAX(G73-K73,0))</x:f>
      </x:c>
      <x:c r="M73" s="99" t="str">
        <x:f>IF(A73="","",IF(L73=0,"入金済",IF(K73&gt;0,"一部入金",IF(I73="","請求前",IF(TODAY()&gt;I73,"入金遅延","入金待ち")))))</x:f>
      </x:c>
      <x:c r="N73" s="106"/>
    </x:row>
    <x:row r="74">
      <x:c r="A74" s="78"/>
      <x:c r="B74" s="79"/>
      <x:c r="C74" s="79"/>
      <x:c r="D74" s="109"/>
      <x:c r="E74" s="115"/>
      <x:c r="F74" s="118" t="n">
        <x:v>0.1</x:v>
      </x:c>
      <x:c r="G74" s="121" t="str">
        <x:f>IF(A74="","",E74*(1+F74))</x:f>
      </x:c>
      <x:c r="H74" s="112"/>
      <x:c r="I74" s="109"/>
      <x:c r="J74" s="109"/>
      <x:c r="K74" s="125"/>
      <x:c r="L74" s="126" t="str">
        <x:f>IF(A74="","",MAX(G74-K74,0))</x:f>
      </x:c>
      <x:c r="M74" s="99" t="str">
        <x:f>IF(A74="","",IF(L74=0,"入金済",IF(K74&gt;0,"一部入金",IF(I74="","請求前",IF(TODAY()&gt;I74,"入金遅延","入金待ち")))))</x:f>
      </x:c>
      <x:c r="N74" s="106"/>
    </x:row>
    <x:row r="75">
      <x:c r="A75" s="78"/>
      <x:c r="B75" s="79"/>
      <x:c r="C75" s="79"/>
      <x:c r="D75" s="109"/>
      <x:c r="E75" s="115"/>
      <x:c r="F75" s="118" t="n">
        <x:v>0.1</x:v>
      </x:c>
      <x:c r="G75" s="121" t="str">
        <x:f>IF(A75="","",E75*(1+F75))</x:f>
      </x:c>
      <x:c r="H75" s="112"/>
      <x:c r="I75" s="109"/>
      <x:c r="J75" s="109"/>
      <x:c r="K75" s="125"/>
      <x:c r="L75" s="126" t="str">
        <x:f>IF(A75="","",MAX(G75-K75,0))</x:f>
      </x:c>
      <x:c r="M75" s="99" t="str">
        <x:f>IF(A75="","",IF(L75=0,"入金済",IF(K75&gt;0,"一部入金",IF(I75="","請求前",IF(TODAY()&gt;I75,"入金遅延","入金待ち")))))</x:f>
      </x:c>
      <x:c r="N75" s="106"/>
    </x:row>
    <x:row r="76">
      <x:c r="A76" s="78"/>
      <x:c r="B76" s="79"/>
      <x:c r="C76" s="79"/>
      <x:c r="D76" s="109"/>
      <x:c r="E76" s="115"/>
      <x:c r="F76" s="118" t="n">
        <x:v>0.1</x:v>
      </x:c>
      <x:c r="G76" s="121" t="str">
        <x:f>IF(A76="","",E76*(1+F76))</x:f>
      </x:c>
      <x:c r="H76" s="112"/>
      <x:c r="I76" s="109"/>
      <x:c r="J76" s="109"/>
      <x:c r="K76" s="125"/>
      <x:c r="L76" s="126" t="str">
        <x:f>IF(A76="","",MAX(G76-K76,0))</x:f>
      </x:c>
      <x:c r="M76" s="99" t="str">
        <x:f>IF(A76="","",IF(L76=0,"入金済",IF(K76&gt;0,"一部入金",IF(I76="","請求前",IF(TODAY()&gt;I76,"入金遅延","入金待ち")))))</x:f>
      </x:c>
      <x:c r="N76" s="106"/>
    </x:row>
    <x:row r="77">
      <x:c r="A77" s="78"/>
      <x:c r="B77" s="79"/>
      <x:c r="C77" s="79"/>
      <x:c r="D77" s="109"/>
      <x:c r="E77" s="115"/>
      <x:c r="F77" s="118" t="n">
        <x:v>0.1</x:v>
      </x:c>
      <x:c r="G77" s="121" t="str">
        <x:f>IF(A77="","",E77*(1+F77))</x:f>
      </x:c>
      <x:c r="H77" s="112"/>
      <x:c r="I77" s="109"/>
      <x:c r="J77" s="109"/>
      <x:c r="K77" s="125"/>
      <x:c r="L77" s="126" t="str">
        <x:f>IF(A77="","",MAX(G77-K77,0))</x:f>
      </x:c>
      <x:c r="M77" s="99" t="str">
        <x:f>IF(A77="","",IF(L77=0,"入金済",IF(K77&gt;0,"一部入金",IF(I77="","請求前",IF(TODAY()&gt;I77,"入金遅延","入金待ち")))))</x:f>
      </x:c>
      <x:c r="N77" s="106"/>
    </x:row>
    <x:row r="78">
      <x:c r="A78" s="78"/>
      <x:c r="B78" s="79"/>
      <x:c r="C78" s="79"/>
      <x:c r="D78" s="109"/>
      <x:c r="E78" s="115"/>
      <x:c r="F78" s="118" t="n">
        <x:v>0.1</x:v>
      </x:c>
      <x:c r="G78" s="121" t="str">
        <x:f>IF(A78="","",E78*(1+F78))</x:f>
      </x:c>
      <x:c r="H78" s="112"/>
      <x:c r="I78" s="109"/>
      <x:c r="J78" s="109"/>
      <x:c r="K78" s="125"/>
      <x:c r="L78" s="126" t="str">
        <x:f>IF(A78="","",MAX(G78-K78,0))</x:f>
      </x:c>
      <x:c r="M78" s="99" t="str">
        <x:f>IF(A78="","",IF(L78=0,"入金済",IF(K78&gt;0,"一部入金",IF(I78="","請求前",IF(TODAY()&gt;I78,"入金遅延","入金待ち")))))</x:f>
      </x:c>
      <x:c r="N78" s="106"/>
    </x:row>
    <x:row r="79">
      <x:c r="A79" s="78"/>
      <x:c r="B79" s="79"/>
      <x:c r="C79" s="79"/>
      <x:c r="D79" s="109"/>
      <x:c r="E79" s="115"/>
      <x:c r="F79" s="118" t="n">
        <x:v>0.1</x:v>
      </x:c>
      <x:c r="G79" s="121" t="str">
        <x:f>IF(A79="","",E79*(1+F79))</x:f>
      </x:c>
      <x:c r="H79" s="112"/>
      <x:c r="I79" s="109"/>
      <x:c r="J79" s="109"/>
      <x:c r="K79" s="125"/>
      <x:c r="L79" s="126" t="str">
        <x:f>IF(A79="","",MAX(G79-K79,0))</x:f>
      </x:c>
      <x:c r="M79" s="99" t="str">
        <x:f>IF(A79="","",IF(L79=0,"入金済",IF(K79&gt;0,"一部入金",IF(I79="","請求前",IF(TODAY()&gt;I79,"入金遅延","入金待ち")))))</x:f>
      </x:c>
      <x:c r="N79" s="106"/>
    </x:row>
    <x:row r="80">
      <x:c r="A80" s="78"/>
      <x:c r="B80" s="79"/>
      <x:c r="C80" s="79"/>
      <x:c r="D80" s="109"/>
      <x:c r="E80" s="115"/>
      <x:c r="F80" s="118" t="n">
        <x:v>0.1</x:v>
      </x:c>
      <x:c r="G80" s="121" t="str">
        <x:f>IF(A80="","",E80*(1+F80))</x:f>
      </x:c>
      <x:c r="H80" s="112"/>
      <x:c r="I80" s="109"/>
      <x:c r="J80" s="109"/>
      <x:c r="K80" s="125"/>
      <x:c r="L80" s="126" t="str">
        <x:f>IF(A80="","",MAX(G80-K80,0))</x:f>
      </x:c>
      <x:c r="M80" s="99" t="str">
        <x:f>IF(A80="","",IF(L80=0,"入金済",IF(K80&gt;0,"一部入金",IF(I80="","請求前",IF(TODAY()&gt;I80,"入金遅延","入金待ち")))))</x:f>
      </x:c>
      <x:c r="N80" s="106"/>
    </x:row>
    <x:row r="81">
      <x:c r="A81" s="78"/>
      <x:c r="B81" s="79"/>
      <x:c r="C81" s="79"/>
      <x:c r="D81" s="109"/>
      <x:c r="E81" s="115"/>
      <x:c r="F81" s="118" t="n">
        <x:v>0.1</x:v>
      </x:c>
      <x:c r="G81" s="121" t="str">
        <x:f>IF(A81="","",E81*(1+F81))</x:f>
      </x:c>
      <x:c r="H81" s="112"/>
      <x:c r="I81" s="109"/>
      <x:c r="J81" s="109"/>
      <x:c r="K81" s="125"/>
      <x:c r="L81" s="126" t="str">
        <x:f>IF(A81="","",MAX(G81-K81,0))</x:f>
      </x:c>
      <x:c r="M81" s="99" t="str">
        <x:f>IF(A81="","",IF(L81=0,"入金済",IF(K81&gt;0,"一部入金",IF(I81="","請求前",IF(TODAY()&gt;I81,"入金遅延","入金待ち")))))</x:f>
      </x:c>
      <x:c r="N81" s="106"/>
    </x:row>
    <x:row r="82">
      <x:c r="A82" s="78"/>
      <x:c r="B82" s="79"/>
      <x:c r="C82" s="79"/>
      <x:c r="D82" s="109"/>
      <x:c r="E82" s="115"/>
      <x:c r="F82" s="118" t="n">
        <x:v>0.1</x:v>
      </x:c>
      <x:c r="G82" s="121" t="str">
        <x:f>IF(A82="","",E82*(1+F82))</x:f>
      </x:c>
      <x:c r="H82" s="112"/>
      <x:c r="I82" s="109"/>
      <x:c r="J82" s="109"/>
      <x:c r="K82" s="125"/>
      <x:c r="L82" s="126" t="str">
        <x:f>IF(A82="","",MAX(G82-K82,0))</x:f>
      </x:c>
      <x:c r="M82" s="99" t="str">
        <x:f>IF(A82="","",IF(L82=0,"入金済",IF(K82&gt;0,"一部入金",IF(I82="","請求前",IF(TODAY()&gt;I82,"入金遅延","入金待ち")))))</x:f>
      </x:c>
      <x:c r="N82" s="106"/>
    </x:row>
    <x:row r="83">
      <x:c r="A83" s="78"/>
      <x:c r="B83" s="79"/>
      <x:c r="C83" s="79"/>
      <x:c r="D83" s="109"/>
      <x:c r="E83" s="115"/>
      <x:c r="F83" s="118" t="n">
        <x:v>0.1</x:v>
      </x:c>
      <x:c r="G83" s="121" t="str">
        <x:f>IF(A83="","",E83*(1+F83))</x:f>
      </x:c>
      <x:c r="H83" s="112"/>
      <x:c r="I83" s="109"/>
      <x:c r="J83" s="109"/>
      <x:c r="K83" s="125"/>
      <x:c r="L83" s="126" t="str">
        <x:f>IF(A83="","",MAX(G83-K83,0))</x:f>
      </x:c>
      <x:c r="M83" s="99" t="str">
        <x:f>IF(A83="","",IF(L83=0,"入金済",IF(K83&gt;0,"一部入金",IF(I83="","請求前",IF(TODAY()&gt;I83,"入金遅延","入金待ち")))))</x:f>
      </x:c>
      <x:c r="N83" s="106"/>
    </x:row>
    <x:row r="84">
      <x:c r="A84" s="78"/>
      <x:c r="B84" s="79"/>
      <x:c r="C84" s="79"/>
      <x:c r="D84" s="109"/>
      <x:c r="E84" s="115"/>
      <x:c r="F84" s="118" t="n">
        <x:v>0.1</x:v>
      </x:c>
      <x:c r="G84" s="121" t="str">
        <x:f>IF(A84="","",E84*(1+F84))</x:f>
      </x:c>
      <x:c r="H84" s="112"/>
      <x:c r="I84" s="109"/>
      <x:c r="J84" s="109"/>
      <x:c r="K84" s="125"/>
      <x:c r="L84" s="126" t="str">
        <x:f>IF(A84="","",MAX(G84-K84,0))</x:f>
      </x:c>
      <x:c r="M84" s="99" t="str">
        <x:f>IF(A84="","",IF(L84=0,"入金済",IF(K84&gt;0,"一部入金",IF(I84="","請求前",IF(TODAY()&gt;I84,"入金遅延","入金待ち")))))</x:f>
      </x:c>
      <x:c r="N84" s="106"/>
    </x:row>
    <x:row r="85">
      <x:c r="A85" s="78"/>
      <x:c r="B85" s="79"/>
      <x:c r="C85" s="79"/>
      <x:c r="D85" s="109"/>
      <x:c r="E85" s="115"/>
      <x:c r="F85" s="118" t="n">
        <x:v>0.1</x:v>
      </x:c>
      <x:c r="G85" s="121" t="str">
        <x:f>IF(A85="","",E85*(1+F85))</x:f>
      </x:c>
      <x:c r="H85" s="112"/>
      <x:c r="I85" s="109"/>
      <x:c r="J85" s="109"/>
      <x:c r="K85" s="125"/>
      <x:c r="L85" s="126" t="str">
        <x:f>IF(A85="","",MAX(G85-K85,0))</x:f>
      </x:c>
      <x:c r="M85" s="99" t="str">
        <x:f>IF(A85="","",IF(L85=0,"入金済",IF(K85&gt;0,"一部入金",IF(I85="","請求前",IF(TODAY()&gt;I85,"入金遅延","入金待ち")))))</x:f>
      </x:c>
      <x:c r="N85" s="106"/>
    </x:row>
    <x:row r="86">
      <x:c r="A86" s="78"/>
      <x:c r="B86" s="79"/>
      <x:c r="C86" s="79"/>
      <x:c r="D86" s="109"/>
      <x:c r="E86" s="115"/>
      <x:c r="F86" s="118" t="n">
        <x:v>0.1</x:v>
      </x:c>
      <x:c r="G86" s="121" t="str">
        <x:f>IF(A86="","",E86*(1+F86))</x:f>
      </x:c>
      <x:c r="H86" s="112"/>
      <x:c r="I86" s="109"/>
      <x:c r="J86" s="109"/>
      <x:c r="K86" s="125"/>
      <x:c r="L86" s="126" t="str">
        <x:f>IF(A86="","",MAX(G86-K86,0))</x:f>
      </x:c>
      <x:c r="M86" s="99" t="str">
        <x:f>IF(A86="","",IF(L86=0,"入金済",IF(K86&gt;0,"一部入金",IF(I86="","請求前",IF(TODAY()&gt;I86,"入金遅延","入金待ち")))))</x:f>
      </x:c>
      <x:c r="N86" s="106"/>
    </x:row>
    <x:row r="87">
      <x:c r="A87" s="78"/>
      <x:c r="B87" s="79"/>
      <x:c r="C87" s="79"/>
      <x:c r="D87" s="109"/>
      <x:c r="E87" s="115"/>
      <x:c r="F87" s="118" t="n">
        <x:v>0.1</x:v>
      </x:c>
      <x:c r="G87" s="121" t="str">
        <x:f>IF(A87="","",E87*(1+F87))</x:f>
      </x:c>
      <x:c r="H87" s="112"/>
      <x:c r="I87" s="109"/>
      <x:c r="J87" s="109"/>
      <x:c r="K87" s="125"/>
      <x:c r="L87" s="126" t="str">
        <x:f>IF(A87="","",MAX(G87-K87,0))</x:f>
      </x:c>
      <x:c r="M87" s="99" t="str">
        <x:f>IF(A87="","",IF(L87=0,"入金済",IF(K87&gt;0,"一部入金",IF(I87="","請求前",IF(TODAY()&gt;I87,"入金遅延","入金待ち")))))</x:f>
      </x:c>
      <x:c r="N87" s="106"/>
    </x:row>
    <x:row r="88">
      <x:c r="A88" s="78"/>
      <x:c r="B88" s="79"/>
      <x:c r="C88" s="79"/>
      <x:c r="D88" s="109"/>
      <x:c r="E88" s="115"/>
      <x:c r="F88" s="118" t="n">
        <x:v>0.1</x:v>
      </x:c>
      <x:c r="G88" s="121" t="str">
        <x:f>IF(A88="","",E88*(1+F88))</x:f>
      </x:c>
      <x:c r="H88" s="112"/>
      <x:c r="I88" s="109"/>
      <x:c r="J88" s="109"/>
      <x:c r="K88" s="125"/>
      <x:c r="L88" s="126" t="str">
        <x:f>IF(A88="","",MAX(G88-K88,0))</x:f>
      </x:c>
      <x:c r="M88" s="99" t="str">
        <x:f>IF(A88="","",IF(L88=0,"入金済",IF(K88&gt;0,"一部入金",IF(I88="","請求前",IF(TODAY()&gt;I88,"入金遅延","入金待ち")))))</x:f>
      </x:c>
      <x:c r="N88" s="106"/>
    </x:row>
    <x:row r="89">
      <x:c r="A89" s="78"/>
      <x:c r="B89" s="79"/>
      <x:c r="C89" s="79"/>
      <x:c r="D89" s="109"/>
      <x:c r="E89" s="115"/>
      <x:c r="F89" s="118" t="n">
        <x:v>0.1</x:v>
      </x:c>
      <x:c r="G89" s="121" t="str">
        <x:f>IF(A89="","",E89*(1+F89))</x:f>
      </x:c>
      <x:c r="H89" s="112"/>
      <x:c r="I89" s="109"/>
      <x:c r="J89" s="109"/>
      <x:c r="K89" s="125"/>
      <x:c r="L89" s="126" t="str">
        <x:f>IF(A89="","",MAX(G89-K89,0))</x:f>
      </x:c>
      <x:c r="M89" s="99" t="str">
        <x:f>IF(A89="","",IF(L89=0,"入金済",IF(K89&gt;0,"一部入金",IF(I89="","請求前",IF(TODAY()&gt;I89,"入金遅延","入金待ち")))))</x:f>
      </x:c>
      <x:c r="N89" s="106"/>
    </x:row>
    <x:row r="90">
      <x:c r="A90" s="78"/>
      <x:c r="B90" s="79"/>
      <x:c r="C90" s="79"/>
      <x:c r="D90" s="109"/>
      <x:c r="E90" s="115"/>
      <x:c r="F90" s="118" t="n">
        <x:v>0.1</x:v>
      </x:c>
      <x:c r="G90" s="121" t="str">
        <x:f>IF(A90="","",E90*(1+F90))</x:f>
      </x:c>
      <x:c r="H90" s="112"/>
      <x:c r="I90" s="109"/>
      <x:c r="J90" s="109"/>
      <x:c r="K90" s="125"/>
      <x:c r="L90" s="126" t="str">
        <x:f>IF(A90="","",MAX(G90-K90,0))</x:f>
      </x:c>
      <x:c r="M90" s="99" t="str">
        <x:f>IF(A90="","",IF(L90=0,"入金済",IF(K90&gt;0,"一部入金",IF(I90="","請求前",IF(TODAY()&gt;I90,"入金遅延","入金待ち")))))</x:f>
      </x:c>
      <x:c r="N90" s="106"/>
    </x:row>
    <x:row r="91">
      <x:c r="A91" s="78"/>
      <x:c r="B91" s="79"/>
      <x:c r="C91" s="79"/>
      <x:c r="D91" s="109"/>
      <x:c r="E91" s="115"/>
      <x:c r="F91" s="118" t="n">
        <x:v>0.1</x:v>
      </x:c>
      <x:c r="G91" s="121" t="str">
        <x:f>IF(A91="","",E91*(1+F91))</x:f>
      </x:c>
      <x:c r="H91" s="112"/>
      <x:c r="I91" s="109"/>
      <x:c r="J91" s="109"/>
      <x:c r="K91" s="125"/>
      <x:c r="L91" s="126" t="str">
        <x:f>IF(A91="","",MAX(G91-K91,0))</x:f>
      </x:c>
      <x:c r="M91" s="99" t="str">
        <x:f>IF(A91="","",IF(L91=0,"入金済",IF(K91&gt;0,"一部入金",IF(I91="","請求前",IF(TODAY()&gt;I91,"入金遅延","入金待ち")))))</x:f>
      </x:c>
      <x:c r="N91" s="106"/>
    </x:row>
    <x:row r="92">
      <x:c r="A92" s="78"/>
      <x:c r="B92" s="79"/>
      <x:c r="C92" s="79"/>
      <x:c r="D92" s="109"/>
      <x:c r="E92" s="115"/>
      <x:c r="F92" s="118" t="n">
        <x:v>0.1</x:v>
      </x:c>
      <x:c r="G92" s="121" t="str">
        <x:f>IF(A92="","",E92*(1+F92))</x:f>
      </x:c>
      <x:c r="H92" s="112"/>
      <x:c r="I92" s="109"/>
      <x:c r="J92" s="109"/>
      <x:c r="K92" s="125"/>
      <x:c r="L92" s="126" t="str">
        <x:f>IF(A92="","",MAX(G92-K92,0))</x:f>
      </x:c>
      <x:c r="M92" s="99" t="str">
        <x:f>IF(A92="","",IF(L92=0,"入金済",IF(K92&gt;0,"一部入金",IF(I92="","請求前",IF(TODAY()&gt;I92,"入金遅延","入金待ち")))))</x:f>
      </x:c>
      <x:c r="N92" s="106"/>
    </x:row>
    <x:row r="93">
      <x:c r="A93" s="78"/>
      <x:c r="B93" s="79"/>
      <x:c r="C93" s="79"/>
      <x:c r="D93" s="109"/>
      <x:c r="E93" s="115"/>
      <x:c r="F93" s="118" t="n">
        <x:v>0.1</x:v>
      </x:c>
      <x:c r="G93" s="121" t="str">
        <x:f>IF(A93="","",E93*(1+F93))</x:f>
      </x:c>
      <x:c r="H93" s="112"/>
      <x:c r="I93" s="109"/>
      <x:c r="J93" s="109"/>
      <x:c r="K93" s="125"/>
      <x:c r="L93" s="126" t="str">
        <x:f>IF(A93="","",MAX(G93-K93,0))</x:f>
      </x:c>
      <x:c r="M93" s="99" t="str">
        <x:f>IF(A93="","",IF(L93=0,"入金済",IF(K93&gt;0,"一部入金",IF(I93="","請求前",IF(TODAY()&gt;I93,"入金遅延","入金待ち")))))</x:f>
      </x:c>
      <x:c r="N93" s="106"/>
    </x:row>
    <x:row r="94">
      <x:c r="A94" s="78"/>
      <x:c r="B94" s="79"/>
      <x:c r="C94" s="79"/>
      <x:c r="D94" s="109"/>
      <x:c r="E94" s="115"/>
      <x:c r="F94" s="118" t="n">
        <x:v>0.1</x:v>
      </x:c>
      <x:c r="G94" s="121" t="str">
        <x:f>IF(A94="","",E94*(1+F94))</x:f>
      </x:c>
      <x:c r="H94" s="112"/>
      <x:c r="I94" s="109"/>
      <x:c r="J94" s="109"/>
      <x:c r="K94" s="125"/>
      <x:c r="L94" s="126" t="str">
        <x:f>IF(A94="","",MAX(G94-K94,0))</x:f>
      </x:c>
      <x:c r="M94" s="99" t="str">
        <x:f>IF(A94="","",IF(L94=0,"入金済",IF(K94&gt;0,"一部入金",IF(I94="","請求前",IF(TODAY()&gt;I94,"入金遅延","入金待ち")))))</x:f>
      </x:c>
      <x:c r="N94" s="106"/>
    </x:row>
    <x:row r="95">
      <x:c r="A95" s="78"/>
      <x:c r="B95" s="79"/>
      <x:c r="C95" s="79"/>
      <x:c r="D95" s="109"/>
      <x:c r="E95" s="115"/>
      <x:c r="F95" s="118" t="n">
        <x:v>0.1</x:v>
      </x:c>
      <x:c r="G95" s="121" t="str">
        <x:f>IF(A95="","",E95*(1+F95))</x:f>
      </x:c>
      <x:c r="H95" s="112"/>
      <x:c r="I95" s="109"/>
      <x:c r="J95" s="109"/>
      <x:c r="K95" s="125"/>
      <x:c r="L95" s="126" t="str">
        <x:f>IF(A95="","",MAX(G95-K95,0))</x:f>
      </x:c>
      <x:c r="M95" s="99" t="str">
        <x:f>IF(A95="","",IF(L95=0,"入金済",IF(K95&gt;0,"一部入金",IF(I95="","請求前",IF(TODAY()&gt;I95,"入金遅延","入金待ち")))))</x:f>
      </x:c>
      <x:c r="N95" s="106"/>
    </x:row>
    <x:row r="96">
      <x:c r="A96" s="78"/>
      <x:c r="B96" s="79"/>
      <x:c r="C96" s="79"/>
      <x:c r="D96" s="109"/>
      <x:c r="E96" s="115"/>
      <x:c r="F96" s="118" t="n">
        <x:v>0.1</x:v>
      </x:c>
      <x:c r="G96" s="121" t="str">
        <x:f>IF(A96="","",E96*(1+F96))</x:f>
      </x:c>
      <x:c r="H96" s="112"/>
      <x:c r="I96" s="109"/>
      <x:c r="J96" s="109"/>
      <x:c r="K96" s="125"/>
      <x:c r="L96" s="126" t="str">
        <x:f>IF(A96="","",MAX(G96-K96,0))</x:f>
      </x:c>
      <x:c r="M96" s="99" t="str">
        <x:f>IF(A96="","",IF(L96=0,"入金済",IF(K96&gt;0,"一部入金",IF(I96="","請求前",IF(TODAY()&gt;I96,"入金遅延","入金待ち")))))</x:f>
      </x:c>
      <x:c r="N96" s="106"/>
    </x:row>
    <x:row r="97">
      <x:c r="A97" s="78"/>
      <x:c r="B97" s="79"/>
      <x:c r="C97" s="79"/>
      <x:c r="D97" s="109"/>
      <x:c r="E97" s="115"/>
      <x:c r="F97" s="118" t="n">
        <x:v>0.1</x:v>
      </x:c>
      <x:c r="G97" s="121" t="str">
        <x:f>IF(A97="","",E97*(1+F97))</x:f>
      </x:c>
      <x:c r="H97" s="112"/>
      <x:c r="I97" s="109"/>
      <x:c r="J97" s="109"/>
      <x:c r="K97" s="125"/>
      <x:c r="L97" s="126" t="str">
        <x:f>IF(A97="","",MAX(G97-K97,0))</x:f>
      </x:c>
      <x:c r="M97" s="99" t="str">
        <x:f>IF(A97="","",IF(L97=0,"入金済",IF(K97&gt;0,"一部入金",IF(I97="","請求前",IF(TODAY()&gt;I97,"入金遅延","入金待ち")))))</x:f>
      </x:c>
      <x:c r="N97" s="106"/>
    </x:row>
    <x:row r="98">
      <x:c r="A98" s="78"/>
      <x:c r="B98" s="79"/>
      <x:c r="C98" s="79"/>
      <x:c r="D98" s="109"/>
      <x:c r="E98" s="115"/>
      <x:c r="F98" s="118" t="n">
        <x:v>0.1</x:v>
      </x:c>
      <x:c r="G98" s="121" t="str">
        <x:f>IF(A98="","",E98*(1+F98))</x:f>
      </x:c>
      <x:c r="H98" s="112"/>
      <x:c r="I98" s="109"/>
      <x:c r="J98" s="109"/>
      <x:c r="K98" s="125"/>
      <x:c r="L98" s="126" t="str">
        <x:f>IF(A98="","",MAX(G98-K98,0))</x:f>
      </x:c>
      <x:c r="M98" s="99" t="str">
        <x:f>IF(A98="","",IF(L98=0,"入金済",IF(K98&gt;0,"一部入金",IF(I98="","請求前",IF(TODAY()&gt;I98,"入金遅延","入金待ち")))))</x:f>
      </x:c>
      <x:c r="N98" s="106"/>
    </x:row>
    <x:row r="99">
      <x:c r="A99" s="78"/>
      <x:c r="B99" s="79"/>
      <x:c r="C99" s="79"/>
      <x:c r="D99" s="109"/>
      <x:c r="E99" s="115"/>
      <x:c r="F99" s="118" t="n">
        <x:v>0.1</x:v>
      </x:c>
      <x:c r="G99" s="121" t="str">
        <x:f>IF(A99="","",E99*(1+F99))</x:f>
      </x:c>
      <x:c r="H99" s="112"/>
      <x:c r="I99" s="109"/>
      <x:c r="J99" s="109"/>
      <x:c r="K99" s="125"/>
      <x:c r="L99" s="126" t="str">
        <x:f>IF(A99="","",MAX(G99-K99,0))</x:f>
      </x:c>
      <x:c r="M99" s="99" t="str">
        <x:f>IF(A99="","",IF(L99=0,"入金済",IF(K99&gt;0,"一部入金",IF(I99="","請求前",IF(TODAY()&gt;I99,"入金遅延","入金待ち")))))</x:f>
      </x:c>
      <x:c r="N99" s="106"/>
    </x:row>
    <x:row r="100">
      <x:c r="A100" s="78"/>
      <x:c r="B100" s="79"/>
      <x:c r="C100" s="79"/>
      <x:c r="D100" s="109"/>
      <x:c r="E100" s="115"/>
      <x:c r="F100" s="118" t="n">
        <x:v>0.1</x:v>
      </x:c>
      <x:c r="G100" s="121" t="str">
        <x:f>IF(A100="","",E100*(1+F100))</x:f>
      </x:c>
      <x:c r="H100" s="112"/>
      <x:c r="I100" s="109"/>
      <x:c r="J100" s="109"/>
      <x:c r="K100" s="125"/>
      <x:c r="L100" s="126" t="str">
        <x:f>IF(A100="","",MAX(G100-K100,0))</x:f>
      </x:c>
      <x:c r="M100" s="99" t="str">
        <x:f>IF(A100="","",IF(L100=0,"入金済",IF(K100&gt;0,"一部入金",IF(I100="","請求前",IF(TODAY()&gt;I100,"入金遅延","入金待ち")))))</x:f>
      </x:c>
      <x:c r="N100" s="106"/>
    </x:row>
    <x:row r="101">
      <x:c r="A101" s="78"/>
      <x:c r="B101" s="79"/>
      <x:c r="C101" s="79"/>
      <x:c r="D101" s="109"/>
      <x:c r="E101" s="115"/>
      <x:c r="F101" s="118" t="n">
        <x:v>0.1</x:v>
      </x:c>
      <x:c r="G101" s="121" t="str">
        <x:f>IF(A101="","",E101*(1+F101))</x:f>
      </x:c>
      <x:c r="H101" s="112"/>
      <x:c r="I101" s="109"/>
      <x:c r="J101" s="109"/>
      <x:c r="K101" s="125"/>
      <x:c r="L101" s="126" t="str">
        <x:f>IF(A101="","",MAX(G101-K101,0))</x:f>
      </x:c>
      <x:c r="M101" s="99" t="str">
        <x:f>IF(A101="","",IF(L101=0,"入金済",IF(K101&gt;0,"一部入金",IF(I101="","請求前",IF(TODAY()&gt;I101,"入金遅延","入金待ち")))))</x:f>
      </x:c>
      <x:c r="N101" s="106"/>
    </x:row>
    <x:row r="102">
      <x:c r="A102" s="78"/>
      <x:c r="B102" s="79"/>
      <x:c r="C102" s="79"/>
      <x:c r="D102" s="109"/>
      <x:c r="E102" s="115"/>
      <x:c r="F102" s="118" t="n">
        <x:v>0.1</x:v>
      </x:c>
      <x:c r="G102" s="121" t="str">
        <x:f>IF(A102="","",E102*(1+F102))</x:f>
      </x:c>
      <x:c r="H102" s="112"/>
      <x:c r="I102" s="109"/>
      <x:c r="J102" s="109"/>
      <x:c r="K102" s="125"/>
      <x:c r="L102" s="126" t="str">
        <x:f>IF(A102="","",MAX(G102-K102,0))</x:f>
      </x:c>
      <x:c r="M102" s="99" t="str">
        <x:f>IF(A102="","",IF(L102=0,"入金済",IF(K102&gt;0,"一部入金",IF(I102="","請求前",IF(TODAY()&gt;I102,"入金遅延","入金待ち")))))</x:f>
      </x:c>
      <x:c r="N102" s="106"/>
    </x:row>
    <x:row r="103">
      <x:c r="A103" s="78"/>
      <x:c r="B103" s="79"/>
      <x:c r="C103" s="79"/>
      <x:c r="D103" s="109"/>
      <x:c r="E103" s="115"/>
      <x:c r="F103" s="118" t="n">
        <x:v>0.1</x:v>
      </x:c>
      <x:c r="G103" s="121" t="str">
        <x:f>IF(A103="","",E103*(1+F103))</x:f>
      </x:c>
      <x:c r="H103" s="112"/>
      <x:c r="I103" s="109"/>
      <x:c r="J103" s="109"/>
      <x:c r="K103" s="125"/>
      <x:c r="L103" s="126" t="str">
        <x:f>IF(A103="","",MAX(G103-K103,0))</x:f>
      </x:c>
      <x:c r="M103" s="99" t="str">
        <x:f>IF(A103="","",IF(L103=0,"入金済",IF(K103&gt;0,"一部入金",IF(I103="","請求前",IF(TODAY()&gt;I103,"入金遅延","入金待ち")))))</x:f>
      </x:c>
      <x:c r="N103" s="106"/>
    </x:row>
    <x:row r="104">
      <x:c r="A104" s="78"/>
      <x:c r="B104" s="79"/>
      <x:c r="C104" s="79"/>
      <x:c r="D104" s="109"/>
      <x:c r="E104" s="115"/>
      <x:c r="F104" s="118" t="n">
        <x:v>0.1</x:v>
      </x:c>
      <x:c r="G104" s="121" t="str">
        <x:f>IF(A104="","",E104*(1+F104))</x:f>
      </x:c>
      <x:c r="H104" s="112"/>
      <x:c r="I104" s="109"/>
      <x:c r="J104" s="109"/>
      <x:c r="K104" s="125"/>
      <x:c r="L104" s="126" t="str">
        <x:f>IF(A104="","",MAX(G104-K104,0))</x:f>
      </x:c>
      <x:c r="M104" s="99" t="str">
        <x:f>IF(A104="","",IF(L104=0,"入金済",IF(K104&gt;0,"一部入金",IF(I104="","請求前",IF(TODAY()&gt;I104,"入金遅延","入金待ち")))))</x:f>
      </x:c>
      <x:c r="N104" s="106"/>
    </x:row>
    <x:row r="105">
      <x:c r="A105" s="78"/>
      <x:c r="B105" s="79"/>
      <x:c r="C105" s="79"/>
      <x:c r="D105" s="109"/>
      <x:c r="E105" s="115"/>
      <x:c r="F105" s="118" t="n">
        <x:v>0.1</x:v>
      </x:c>
      <x:c r="G105" s="121" t="str">
        <x:f>IF(A105="","",E105*(1+F105))</x:f>
      </x:c>
      <x:c r="H105" s="112"/>
      <x:c r="I105" s="109"/>
      <x:c r="J105" s="109"/>
      <x:c r="K105" s="125"/>
      <x:c r="L105" s="126" t="str">
        <x:f>IF(A105="","",MAX(G105-K105,0))</x:f>
      </x:c>
      <x:c r="M105" s="99" t="str">
        <x:f>IF(A105="","",IF(L105=0,"入金済",IF(K105&gt;0,"一部入金",IF(I105="","請求前",IF(TODAY()&gt;I105,"入金遅延","入金待ち")))))</x:f>
      </x:c>
      <x:c r="N105" s="106"/>
    </x:row>
    <x:row r="106">
      <x:c r="A106" s="81"/>
      <x:c r="B106" s="82"/>
      <x:c r="C106" s="82"/>
      <x:c r="D106" s="110"/>
      <x:c r="E106" s="116"/>
      <x:c r="F106" s="119" t="n">
        <x:v>0.1</x:v>
      </x:c>
      <x:c r="G106" s="122" t="str">
        <x:f>IF(A106="","",E106*(1+F106))</x:f>
      </x:c>
      <x:c r="H106" s="113"/>
      <x:c r="I106" s="110"/>
      <x:c r="J106" s="110"/>
      <x:c r="K106" s="127"/>
      <x:c r="L106" s="128" t="str">
        <x:f>IF(A106="","",MAX(G106-K106,0))</x:f>
      </x:c>
      <x:c r="M106" s="101" t="str">
        <x:f>IF(A106="","",IF(L106=0,"入金済",IF(K106&gt;0,"一部入金",IF(I106="","請求前",IF(TODAY()&gt;I106,"入金遅延","入金待ち")))))</x:f>
      </x:c>
      <x:c r="N106" s="107"/>
    </x:row>
  </x:sheetData>
  <x:mergeCells>
    <x:mergeCell ref="A1:N1"/>
    <x:mergeCell ref="A2:N2"/>
  </x:mergeCells>
  <x:conditionalFormatting sqref="M7:M106">
    <x:cfRule type="containsText" dxfId="0" priority="1" operator="containsText" text="遅延"/>
    <x:cfRule type="containsText" dxfId="1" priority="2" operator="containsText" text="済"/>
    <x:cfRule type="containsText" dxfId="2" priority="3" operator="containsText" text="一部"/>
  </x:conditionalFormatting>
  <x:dataValidations count="1">
    <x:dataValidation type="list" sqref="F7:F106">
      <x:formula1>"0,0.08,0.1"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d9c4fc79814bab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23" hidden="0" customWidth="1"/>
    <x:col min="4" max="4" width="22" hidden="0" customWidth="1"/>
    <x:col min="5" max="5" width="13" hidden="0" customWidth="1"/>
    <x:col min="6" max="6" width="24" hidden="0" customWidth="1"/>
    <x:col min="7" max="7" width="18" hidden="0" customWidth="1"/>
    <x:col min="8" max="8" width="12" hidden="0" customWidth="1"/>
    <x:col min="9" max="9" width="18" hidden="0" customWidth="1"/>
    <x:col min="10" max="10" width="16" hidden="0" customWidth="1"/>
    <x:col min="11" max="11" width="14" hidden="0" customWidth="1"/>
    <x:col min="12" max="12" width="13" hidden="0" customWidth="1"/>
    <x:col min="13" max="13" width="17" hidden="0" customWidth="1"/>
    <x:col min="14" max="14" width="15" hidden="0" customWidth="1"/>
    <x:col min="15" max="15" width="14" hidden="0" customWidth="1"/>
    <x:col min="16" max="16" width="30" hidden="0" customWidth="1"/>
  </x:cols>
  <x:sheetData>
    <x:row r="1" ht="38" customHeight="1">
      <x:c r="A1" s="4" t="str">
        <x:v>発注・請求・支払（黄色セルへ入力）</x:v>
      </x:c>
      <x:c r="B1" s="4" t="str">
        <x:v>発注・請求・支払（黄色セルへ入力）</x:v>
      </x:c>
      <x:c r="C1" s="4" t="str">
        <x:v>発注・請求・支払（黄色セルへ入力）</x:v>
      </x:c>
      <x:c r="D1" s="4" t="str">
        <x:v>発注・請求・支払（黄色セルへ入力）</x:v>
      </x:c>
      <x:c r="E1" s="4" t="str">
        <x:v>発注・請求・支払（黄色セルへ入力）</x:v>
      </x:c>
      <x:c r="F1" s="4" t="str">
        <x:v>発注・請求・支払（黄色セルへ入力）</x:v>
      </x:c>
      <x:c r="G1" s="4" t="str">
        <x:v>発注・請求・支払（黄色セルへ入力）</x:v>
      </x:c>
      <x:c r="H1" s="4" t="str">
        <x:v>発注・請求・支払（黄色セルへ入力）</x:v>
      </x:c>
      <x:c r="I1" s="4" t="str">
        <x:v>発注・請求・支払（黄色セルへ入力）</x:v>
      </x:c>
      <x:c r="J1" s="4" t="str">
        <x:v>発注・請求・支払（黄色セルへ入力）</x:v>
      </x:c>
      <x:c r="K1" s="4" t="str">
        <x:v>発注・請求・支払（黄色セルへ入力）</x:v>
      </x:c>
      <x:c r="L1" s="4" t="str">
        <x:v>発注・請求・支払（黄色セルへ入力）</x:v>
      </x:c>
      <x:c r="M1" s="4" t="str">
        <x:v>発注・請求・支払（黄色セルへ入力）</x:v>
      </x:c>
      <x:c r="N1" s="4" t="str">
        <x:v>発注・請求・支払（黄色セルへ入力）</x:v>
      </x:c>
      <x:c r="O1" s="4" t="str">
        <x:v>発注・請求・支払（黄色セルへ入力）</x:v>
      </x:c>
      <x:c r="P1" s="4" t="str">
        <x:v>発注・請求・支払（黄色セルへ入力）</x:v>
      </x:c>
    </x:row>
    <x:row r="2" ht="34" customHeight="1">
      <x:c r="A2" s="8" t="str">
        <x:v>発注先ごとに1行。同じ案件で複数の発注がある場合は発注IDを分け、案件IDは『受注・入金』と同じ値にします。</x:v>
      </x:c>
      <x:c r="B2" s="8" t="str">
        <x:v>発注先ごとに1行。同じ案件で複数の発注がある場合は発注IDを分け、案件IDは『受注・入金』と同じ値にします。</x:v>
      </x:c>
      <x:c r="C2" s="8" t="str">
        <x:v>発注先ごとに1行。同じ案件で複数の発注がある場合は発注IDを分け、案件IDは『受注・入金』と同じ値にします。</x:v>
      </x:c>
      <x:c r="D2" s="8" t="str">
        <x:v>発注先ごとに1行。同じ案件で複数の発注がある場合は発注IDを分け、案件IDは『受注・入金』と同じ値にします。</x:v>
      </x:c>
      <x:c r="E2" s="8" t="str">
        <x:v>発注先ごとに1行。同じ案件で複数の発注がある場合は発注IDを分け、案件IDは『受注・入金』と同じ値にします。</x:v>
      </x:c>
      <x:c r="F2" s="8" t="str">
        <x:v>発注先ごとに1行。同じ案件で複数の発注がある場合は発注IDを分け、案件IDは『受注・入金』と同じ値にします。</x:v>
      </x:c>
      <x:c r="G2" s="8" t="str">
        <x:v>発注先ごとに1行。同じ案件で複数の発注がある場合は発注IDを分け、案件IDは『受注・入金』と同じ値にします。</x:v>
      </x:c>
      <x:c r="H2" s="8" t="str">
        <x:v>発注先ごとに1行。同じ案件で複数の発注がある場合は発注IDを分け、案件IDは『受注・入金』と同じ値にします。</x:v>
      </x:c>
      <x:c r="I2" s="8" t="str">
        <x:v>発注先ごとに1行。同じ案件で複数の発注がある場合は発注IDを分け、案件IDは『受注・入金』と同じ値にします。</x:v>
      </x:c>
      <x:c r="J2" s="8" t="str">
        <x:v>発注先ごとに1行。同じ案件で複数の発注がある場合は発注IDを分け、案件IDは『受注・入金』と同じ値にします。</x:v>
      </x:c>
      <x:c r="K2" s="8" t="str">
        <x:v>発注先ごとに1行。同じ案件で複数の発注がある場合は発注IDを分け、案件IDは『受注・入金』と同じ値にします。</x:v>
      </x:c>
      <x:c r="L2" s="8" t="str">
        <x:v>発注先ごとに1行。同じ案件で複数の発注がある場合は発注IDを分け、案件IDは『受注・入金』と同じ値にします。</x:v>
      </x:c>
      <x:c r="M2" s="8" t="str">
        <x:v>発注先ごとに1行。同じ案件で複数の発注がある場合は発注IDを分け、案件IDは『受注・入金』と同じ値にします。</x:v>
      </x:c>
      <x:c r="N2" s="8" t="str">
        <x:v>発注先ごとに1行。同じ案件で複数の発注がある場合は発注IDを分け、案件IDは『受注・入金』と同じ値にします。</x:v>
      </x:c>
      <x:c r="O2" s="8" t="str">
        <x:v>発注先ごとに1行。同じ案件で複数の発注がある場合は発注IDを分け、案件IDは『受注・入金』と同じ値にします。</x:v>
      </x:c>
      <x:c r="P2" s="8" t="str">
        <x:v>発注先ごとに1行。同じ案件で複数の発注がある場合は発注IDを分け、案件IDは『受注・入金』と同じ値にします。</x:v>
      </x:c>
    </x:row>
    <x:row r="6" ht="34" customHeight="1">
      <x:c r="A6" s="17" t="str">
        <x:v>発注ID</x:v>
      </x:c>
      <x:c r="B6" s="64" t="str">
        <x:v>案件ID</x:v>
      </x:c>
      <x:c r="C6" s="64" t="str">
        <x:v>現場名</x:v>
      </x:c>
      <x:c r="D6" s="64" t="str">
        <x:v>発注先</x:v>
      </x:c>
      <x:c r="E6" s="64" t="str">
        <x:v>発注日</x:v>
      </x:c>
      <x:c r="F6" s="64" t="str">
        <x:v>工種・内容</x:v>
      </x:c>
      <x:c r="G6" s="64" t="str">
        <x:v>発注金額（税抜）</x:v>
      </x:c>
      <x:c r="H6" s="64" t="str">
        <x:v>消費税率</x:v>
      </x:c>
      <x:c r="I6" s="64" t="str">
        <x:v>発注金額（税込）</x:v>
      </x:c>
      <x:c r="J6" s="64" t="str">
        <x:v>請求書受領日</x:v>
      </x:c>
      <x:c r="K6" s="64" t="str">
        <x:v>支払期日</x:v>
      </x:c>
      <x:c r="L6" s="64" t="str">
        <x:v>支払日</x:v>
      </x:c>
      <x:c r="M6" s="64" t="str">
        <x:v>支払額（累計）</x:v>
      </x:c>
      <x:c r="N6" s="64" t="str">
        <x:v>未払残</x:v>
      </x:c>
      <x:c r="O6" s="64" t="str">
        <x:v>状態</x:v>
      </x:c>
      <x:c r="P6" s="18" t="str">
        <x:v>備考</x:v>
      </x:c>
    </x:row>
    <x:row r="7">
      <x:c r="A7" s="75"/>
      <x:c r="B7" s="76"/>
      <x:c r="C7" s="76"/>
      <x:c r="D7" s="76"/>
      <x:c r="E7" s="108"/>
      <x:c r="F7" s="76"/>
      <x:c r="G7" s="114"/>
      <x:c r="H7" s="117" t="n">
        <x:v>0.1</x:v>
      </x:c>
      <x:c r="I7" s="120" t="str">
        <x:f>IF(A7="","",G7*(1+H7))</x:f>
      </x:c>
      <x:c r="J7" s="111"/>
      <x:c r="K7" s="108"/>
      <x:c r="L7" s="108"/>
      <x:c r="M7" s="123"/>
      <x:c r="N7" s="124" t="str">
        <x:f>IF(A7="","",MAX(I7-M7,0))</x:f>
      </x:c>
      <x:c r="O7" s="97" t="str">
        <x:f>IF(A7="","",IF(N7=0,"支払済",IF(M7&gt;0,"一部支払",IF(K7="","請求前",IF(TODAY()&gt;K7,"支払遅延","支払待ち")))))</x:f>
      </x:c>
      <x:c r="P7" s="105"/>
    </x:row>
    <x:row r="8">
      <x:c r="A8" s="78"/>
      <x:c r="B8" s="79"/>
      <x:c r="C8" s="79"/>
      <x:c r="D8" s="79"/>
      <x:c r="E8" s="109"/>
      <x:c r="F8" s="79"/>
      <x:c r="G8" s="115"/>
      <x:c r="H8" s="118" t="n">
        <x:v>0.1</x:v>
      </x:c>
      <x:c r="I8" s="121" t="str">
        <x:f>IF(A8="","",G8*(1+H8))</x:f>
      </x:c>
      <x:c r="J8" s="112"/>
      <x:c r="K8" s="109"/>
      <x:c r="L8" s="109"/>
      <x:c r="M8" s="125"/>
      <x:c r="N8" s="126" t="str">
        <x:f>IF(A8="","",MAX(I8-M8,0))</x:f>
      </x:c>
      <x:c r="O8" s="99" t="str">
        <x:f>IF(A8="","",IF(N8=0,"支払済",IF(M8&gt;0,"一部支払",IF(K8="","請求前",IF(TODAY()&gt;K8,"支払遅延","支払待ち")))))</x:f>
      </x:c>
      <x:c r="P8" s="106"/>
    </x:row>
    <x:row r="9">
      <x:c r="A9" s="78"/>
      <x:c r="B9" s="79"/>
      <x:c r="C9" s="79"/>
      <x:c r="D9" s="79"/>
      <x:c r="E9" s="109"/>
      <x:c r="F9" s="79"/>
      <x:c r="G9" s="115"/>
      <x:c r="H9" s="118" t="n">
        <x:v>0.1</x:v>
      </x:c>
      <x:c r="I9" s="121" t="str">
        <x:f>IF(A9="","",G9*(1+H9))</x:f>
      </x:c>
      <x:c r="J9" s="112"/>
      <x:c r="K9" s="109"/>
      <x:c r="L9" s="109"/>
      <x:c r="M9" s="125"/>
      <x:c r="N9" s="126" t="str">
        <x:f>IF(A9="","",MAX(I9-M9,0))</x:f>
      </x:c>
      <x:c r="O9" s="99" t="str">
        <x:f>IF(A9="","",IF(N9=0,"支払済",IF(M9&gt;0,"一部支払",IF(K9="","請求前",IF(TODAY()&gt;K9,"支払遅延","支払待ち")))))</x:f>
      </x:c>
      <x:c r="P9" s="106"/>
    </x:row>
    <x:row r="10">
      <x:c r="A10" s="78"/>
      <x:c r="B10" s="79"/>
      <x:c r="C10" s="79"/>
      <x:c r="D10" s="79"/>
      <x:c r="E10" s="109"/>
      <x:c r="F10" s="79"/>
      <x:c r="G10" s="115"/>
      <x:c r="H10" s="118" t="n">
        <x:v>0.1</x:v>
      </x:c>
      <x:c r="I10" s="121" t="str">
        <x:f>IF(A10="","",G10*(1+H10))</x:f>
      </x:c>
      <x:c r="J10" s="112"/>
      <x:c r="K10" s="109"/>
      <x:c r="L10" s="109"/>
      <x:c r="M10" s="125"/>
      <x:c r="N10" s="126" t="str">
        <x:f>IF(A10="","",MAX(I10-M10,0))</x:f>
      </x:c>
      <x:c r="O10" s="99" t="str">
        <x:f>IF(A10="","",IF(N10=0,"支払済",IF(M10&gt;0,"一部支払",IF(K10="","請求前",IF(TODAY()&gt;K10,"支払遅延","支払待ち")))))</x:f>
      </x:c>
      <x:c r="P10" s="106"/>
    </x:row>
    <x:row r="11">
      <x:c r="A11" s="78"/>
      <x:c r="B11" s="79"/>
      <x:c r="C11" s="79"/>
      <x:c r="D11" s="79"/>
      <x:c r="E11" s="109"/>
      <x:c r="F11" s="79"/>
      <x:c r="G11" s="115"/>
      <x:c r="H11" s="118" t="n">
        <x:v>0.1</x:v>
      </x:c>
      <x:c r="I11" s="121" t="str">
        <x:f>IF(A11="","",G11*(1+H11))</x:f>
      </x:c>
      <x:c r="J11" s="112"/>
      <x:c r="K11" s="109"/>
      <x:c r="L11" s="109"/>
      <x:c r="M11" s="125"/>
      <x:c r="N11" s="126" t="str">
        <x:f>IF(A11="","",MAX(I11-M11,0))</x:f>
      </x:c>
      <x:c r="O11" s="99" t="str">
        <x:f>IF(A11="","",IF(N11=0,"支払済",IF(M11&gt;0,"一部支払",IF(K11="","請求前",IF(TODAY()&gt;K11,"支払遅延","支払待ち")))))</x:f>
      </x:c>
      <x:c r="P11" s="106"/>
    </x:row>
    <x:row r="12">
      <x:c r="A12" s="78"/>
      <x:c r="B12" s="79"/>
      <x:c r="C12" s="79"/>
      <x:c r="D12" s="79"/>
      <x:c r="E12" s="109"/>
      <x:c r="F12" s="79"/>
      <x:c r="G12" s="115"/>
      <x:c r="H12" s="118" t="n">
        <x:v>0.1</x:v>
      </x:c>
      <x:c r="I12" s="121" t="str">
        <x:f>IF(A12="","",G12*(1+H12))</x:f>
      </x:c>
      <x:c r="J12" s="112"/>
      <x:c r="K12" s="109"/>
      <x:c r="L12" s="109"/>
      <x:c r="M12" s="125"/>
      <x:c r="N12" s="126" t="str">
        <x:f>IF(A12="","",MAX(I12-M12,0))</x:f>
      </x:c>
      <x:c r="O12" s="99" t="str">
        <x:f>IF(A12="","",IF(N12=0,"支払済",IF(M12&gt;0,"一部支払",IF(K12="","請求前",IF(TODAY()&gt;K12,"支払遅延","支払待ち")))))</x:f>
      </x:c>
      <x:c r="P12" s="106"/>
    </x:row>
    <x:row r="13">
      <x:c r="A13" s="78"/>
      <x:c r="B13" s="79"/>
      <x:c r="C13" s="79"/>
      <x:c r="D13" s="79"/>
      <x:c r="E13" s="109"/>
      <x:c r="F13" s="79"/>
      <x:c r="G13" s="115"/>
      <x:c r="H13" s="118" t="n">
        <x:v>0.1</x:v>
      </x:c>
      <x:c r="I13" s="121" t="str">
        <x:f>IF(A13="","",G13*(1+H13))</x:f>
      </x:c>
      <x:c r="J13" s="112"/>
      <x:c r="K13" s="109"/>
      <x:c r="L13" s="109"/>
      <x:c r="M13" s="125"/>
      <x:c r="N13" s="126" t="str">
        <x:f>IF(A13="","",MAX(I13-M13,0))</x:f>
      </x:c>
      <x:c r="O13" s="99" t="str">
        <x:f>IF(A13="","",IF(N13=0,"支払済",IF(M13&gt;0,"一部支払",IF(K13="","請求前",IF(TODAY()&gt;K13,"支払遅延","支払待ち")))))</x:f>
      </x:c>
      <x:c r="P13" s="106"/>
    </x:row>
    <x:row r="14">
      <x:c r="A14" s="78"/>
      <x:c r="B14" s="79"/>
      <x:c r="C14" s="79"/>
      <x:c r="D14" s="79"/>
      <x:c r="E14" s="109"/>
      <x:c r="F14" s="79"/>
      <x:c r="G14" s="115"/>
      <x:c r="H14" s="118" t="n">
        <x:v>0.1</x:v>
      </x:c>
      <x:c r="I14" s="121" t="str">
        <x:f>IF(A14="","",G14*(1+H14))</x:f>
      </x:c>
      <x:c r="J14" s="112"/>
      <x:c r="K14" s="109"/>
      <x:c r="L14" s="109"/>
      <x:c r="M14" s="125"/>
      <x:c r="N14" s="126" t="str">
        <x:f>IF(A14="","",MAX(I14-M14,0))</x:f>
      </x:c>
      <x:c r="O14" s="99" t="str">
        <x:f>IF(A14="","",IF(N14=0,"支払済",IF(M14&gt;0,"一部支払",IF(K14="","請求前",IF(TODAY()&gt;K14,"支払遅延","支払待ち")))))</x:f>
      </x:c>
      <x:c r="P14" s="106"/>
    </x:row>
    <x:row r="15">
      <x:c r="A15" s="78"/>
      <x:c r="B15" s="79"/>
      <x:c r="C15" s="79"/>
      <x:c r="D15" s="79"/>
      <x:c r="E15" s="109"/>
      <x:c r="F15" s="79"/>
      <x:c r="G15" s="115"/>
      <x:c r="H15" s="118" t="n">
        <x:v>0.1</x:v>
      </x:c>
      <x:c r="I15" s="121" t="str">
        <x:f>IF(A15="","",G15*(1+H15))</x:f>
      </x:c>
      <x:c r="J15" s="112"/>
      <x:c r="K15" s="109"/>
      <x:c r="L15" s="109"/>
      <x:c r="M15" s="125"/>
      <x:c r="N15" s="126" t="str">
        <x:f>IF(A15="","",MAX(I15-M15,0))</x:f>
      </x:c>
      <x:c r="O15" s="99" t="str">
        <x:f>IF(A15="","",IF(N15=0,"支払済",IF(M15&gt;0,"一部支払",IF(K15="","請求前",IF(TODAY()&gt;K15,"支払遅延","支払待ち")))))</x:f>
      </x:c>
      <x:c r="P15" s="106"/>
    </x:row>
    <x:row r="16">
      <x:c r="A16" s="78"/>
      <x:c r="B16" s="79"/>
      <x:c r="C16" s="79"/>
      <x:c r="D16" s="79"/>
      <x:c r="E16" s="109"/>
      <x:c r="F16" s="79"/>
      <x:c r="G16" s="115"/>
      <x:c r="H16" s="118" t="n">
        <x:v>0.1</x:v>
      </x:c>
      <x:c r="I16" s="121" t="str">
        <x:f>IF(A16="","",G16*(1+H16))</x:f>
      </x:c>
      <x:c r="J16" s="112"/>
      <x:c r="K16" s="109"/>
      <x:c r="L16" s="109"/>
      <x:c r="M16" s="125"/>
      <x:c r="N16" s="126" t="str">
        <x:f>IF(A16="","",MAX(I16-M16,0))</x:f>
      </x:c>
      <x:c r="O16" s="99" t="str">
        <x:f>IF(A16="","",IF(N16=0,"支払済",IF(M16&gt;0,"一部支払",IF(K16="","請求前",IF(TODAY()&gt;K16,"支払遅延","支払待ち")))))</x:f>
      </x:c>
      <x:c r="P16" s="106"/>
    </x:row>
    <x:row r="17">
      <x:c r="A17" s="78"/>
      <x:c r="B17" s="79"/>
      <x:c r="C17" s="79"/>
      <x:c r="D17" s="79"/>
      <x:c r="E17" s="109"/>
      <x:c r="F17" s="79"/>
      <x:c r="G17" s="115"/>
      <x:c r="H17" s="118" t="n">
        <x:v>0.1</x:v>
      </x:c>
      <x:c r="I17" s="121" t="str">
        <x:f>IF(A17="","",G17*(1+H17))</x:f>
      </x:c>
      <x:c r="J17" s="112"/>
      <x:c r="K17" s="109"/>
      <x:c r="L17" s="109"/>
      <x:c r="M17" s="125"/>
      <x:c r="N17" s="126" t="str">
        <x:f>IF(A17="","",MAX(I17-M17,0))</x:f>
      </x:c>
      <x:c r="O17" s="99" t="str">
        <x:f>IF(A17="","",IF(N17=0,"支払済",IF(M17&gt;0,"一部支払",IF(K17="","請求前",IF(TODAY()&gt;K17,"支払遅延","支払待ち")))))</x:f>
      </x:c>
      <x:c r="P17" s="106"/>
    </x:row>
    <x:row r="18">
      <x:c r="A18" s="78"/>
      <x:c r="B18" s="79"/>
      <x:c r="C18" s="79"/>
      <x:c r="D18" s="79"/>
      <x:c r="E18" s="109"/>
      <x:c r="F18" s="79"/>
      <x:c r="G18" s="115"/>
      <x:c r="H18" s="118" t="n">
        <x:v>0.1</x:v>
      </x:c>
      <x:c r="I18" s="121" t="str">
        <x:f>IF(A18="","",G18*(1+H18))</x:f>
      </x:c>
      <x:c r="J18" s="112"/>
      <x:c r="K18" s="109"/>
      <x:c r="L18" s="109"/>
      <x:c r="M18" s="125"/>
      <x:c r="N18" s="126" t="str">
        <x:f>IF(A18="","",MAX(I18-M18,0))</x:f>
      </x:c>
      <x:c r="O18" s="99" t="str">
        <x:f>IF(A18="","",IF(N18=0,"支払済",IF(M18&gt;0,"一部支払",IF(K18="","請求前",IF(TODAY()&gt;K18,"支払遅延","支払待ち")))))</x:f>
      </x:c>
      <x:c r="P18" s="106"/>
    </x:row>
    <x:row r="19">
      <x:c r="A19" s="78"/>
      <x:c r="B19" s="79"/>
      <x:c r="C19" s="79"/>
      <x:c r="D19" s="79"/>
      <x:c r="E19" s="109"/>
      <x:c r="F19" s="79"/>
      <x:c r="G19" s="115"/>
      <x:c r="H19" s="118" t="n">
        <x:v>0.1</x:v>
      </x:c>
      <x:c r="I19" s="121" t="str">
        <x:f>IF(A19="","",G19*(1+H19))</x:f>
      </x:c>
      <x:c r="J19" s="112"/>
      <x:c r="K19" s="109"/>
      <x:c r="L19" s="109"/>
      <x:c r="M19" s="125"/>
      <x:c r="N19" s="126" t="str">
        <x:f>IF(A19="","",MAX(I19-M19,0))</x:f>
      </x:c>
      <x:c r="O19" s="99" t="str">
        <x:f>IF(A19="","",IF(N19=0,"支払済",IF(M19&gt;0,"一部支払",IF(K19="","請求前",IF(TODAY()&gt;K19,"支払遅延","支払待ち")))))</x:f>
      </x:c>
      <x:c r="P19" s="106"/>
    </x:row>
    <x:row r="20">
      <x:c r="A20" s="78"/>
      <x:c r="B20" s="79"/>
      <x:c r="C20" s="79"/>
      <x:c r="D20" s="79"/>
      <x:c r="E20" s="109"/>
      <x:c r="F20" s="79"/>
      <x:c r="G20" s="115"/>
      <x:c r="H20" s="118" t="n">
        <x:v>0.1</x:v>
      </x:c>
      <x:c r="I20" s="121" t="str">
        <x:f>IF(A20="","",G20*(1+H20))</x:f>
      </x:c>
      <x:c r="J20" s="112"/>
      <x:c r="K20" s="109"/>
      <x:c r="L20" s="109"/>
      <x:c r="M20" s="125"/>
      <x:c r="N20" s="126" t="str">
        <x:f>IF(A20="","",MAX(I20-M20,0))</x:f>
      </x:c>
      <x:c r="O20" s="99" t="str">
        <x:f>IF(A20="","",IF(N20=0,"支払済",IF(M20&gt;0,"一部支払",IF(K20="","請求前",IF(TODAY()&gt;K20,"支払遅延","支払待ち")))))</x:f>
      </x:c>
      <x:c r="P20" s="106"/>
    </x:row>
    <x:row r="21">
      <x:c r="A21" s="78"/>
      <x:c r="B21" s="79"/>
      <x:c r="C21" s="79"/>
      <x:c r="D21" s="79"/>
      <x:c r="E21" s="109"/>
      <x:c r="F21" s="79"/>
      <x:c r="G21" s="115"/>
      <x:c r="H21" s="118" t="n">
        <x:v>0.1</x:v>
      </x:c>
      <x:c r="I21" s="121" t="str">
        <x:f>IF(A21="","",G21*(1+H21))</x:f>
      </x:c>
      <x:c r="J21" s="112"/>
      <x:c r="K21" s="109"/>
      <x:c r="L21" s="109"/>
      <x:c r="M21" s="125"/>
      <x:c r="N21" s="126" t="str">
        <x:f>IF(A21="","",MAX(I21-M21,0))</x:f>
      </x:c>
      <x:c r="O21" s="99" t="str">
        <x:f>IF(A21="","",IF(N21=0,"支払済",IF(M21&gt;0,"一部支払",IF(K21="","請求前",IF(TODAY()&gt;K21,"支払遅延","支払待ち")))))</x:f>
      </x:c>
      <x:c r="P21" s="106"/>
    </x:row>
    <x:row r="22">
      <x:c r="A22" s="78"/>
      <x:c r="B22" s="79"/>
      <x:c r="C22" s="79"/>
      <x:c r="D22" s="79"/>
      <x:c r="E22" s="109"/>
      <x:c r="F22" s="79"/>
      <x:c r="G22" s="115"/>
      <x:c r="H22" s="118" t="n">
        <x:v>0.1</x:v>
      </x:c>
      <x:c r="I22" s="121" t="str">
        <x:f>IF(A22="","",G22*(1+H22))</x:f>
      </x:c>
      <x:c r="J22" s="112"/>
      <x:c r="K22" s="109"/>
      <x:c r="L22" s="109"/>
      <x:c r="M22" s="125"/>
      <x:c r="N22" s="126" t="str">
        <x:f>IF(A22="","",MAX(I22-M22,0))</x:f>
      </x:c>
      <x:c r="O22" s="99" t="str">
        <x:f>IF(A22="","",IF(N22=0,"支払済",IF(M22&gt;0,"一部支払",IF(K22="","請求前",IF(TODAY()&gt;K22,"支払遅延","支払待ち")))))</x:f>
      </x:c>
      <x:c r="P22" s="106"/>
    </x:row>
    <x:row r="23">
      <x:c r="A23" s="78"/>
      <x:c r="B23" s="79"/>
      <x:c r="C23" s="79"/>
      <x:c r="D23" s="79"/>
      <x:c r="E23" s="109"/>
      <x:c r="F23" s="79"/>
      <x:c r="G23" s="115"/>
      <x:c r="H23" s="118" t="n">
        <x:v>0.1</x:v>
      </x:c>
      <x:c r="I23" s="121" t="str">
        <x:f>IF(A23="","",G23*(1+H23))</x:f>
      </x:c>
      <x:c r="J23" s="112"/>
      <x:c r="K23" s="109"/>
      <x:c r="L23" s="109"/>
      <x:c r="M23" s="125"/>
      <x:c r="N23" s="126" t="str">
        <x:f>IF(A23="","",MAX(I23-M23,0))</x:f>
      </x:c>
      <x:c r="O23" s="99" t="str">
        <x:f>IF(A23="","",IF(N23=0,"支払済",IF(M23&gt;0,"一部支払",IF(K23="","請求前",IF(TODAY()&gt;K23,"支払遅延","支払待ち")))))</x:f>
      </x:c>
      <x:c r="P23" s="106"/>
    </x:row>
    <x:row r="24">
      <x:c r="A24" s="78"/>
      <x:c r="B24" s="79"/>
      <x:c r="C24" s="79"/>
      <x:c r="D24" s="79"/>
      <x:c r="E24" s="109"/>
      <x:c r="F24" s="79"/>
      <x:c r="G24" s="115"/>
      <x:c r="H24" s="118" t="n">
        <x:v>0.1</x:v>
      </x:c>
      <x:c r="I24" s="121" t="str">
        <x:f>IF(A24="","",G24*(1+H24))</x:f>
      </x:c>
      <x:c r="J24" s="112"/>
      <x:c r="K24" s="109"/>
      <x:c r="L24" s="109"/>
      <x:c r="M24" s="125"/>
      <x:c r="N24" s="126" t="str">
        <x:f>IF(A24="","",MAX(I24-M24,0))</x:f>
      </x:c>
      <x:c r="O24" s="99" t="str">
        <x:f>IF(A24="","",IF(N24=0,"支払済",IF(M24&gt;0,"一部支払",IF(K24="","請求前",IF(TODAY()&gt;K24,"支払遅延","支払待ち")))))</x:f>
      </x:c>
      <x:c r="P24" s="106"/>
    </x:row>
    <x:row r="25">
      <x:c r="A25" s="78"/>
      <x:c r="B25" s="79"/>
      <x:c r="C25" s="79"/>
      <x:c r="D25" s="79"/>
      <x:c r="E25" s="109"/>
      <x:c r="F25" s="79"/>
      <x:c r="G25" s="115"/>
      <x:c r="H25" s="118" t="n">
        <x:v>0.1</x:v>
      </x:c>
      <x:c r="I25" s="121" t="str">
        <x:f>IF(A25="","",G25*(1+H25))</x:f>
      </x:c>
      <x:c r="J25" s="112"/>
      <x:c r="K25" s="109"/>
      <x:c r="L25" s="109"/>
      <x:c r="M25" s="125"/>
      <x:c r="N25" s="126" t="str">
        <x:f>IF(A25="","",MAX(I25-M25,0))</x:f>
      </x:c>
      <x:c r="O25" s="99" t="str">
        <x:f>IF(A25="","",IF(N25=0,"支払済",IF(M25&gt;0,"一部支払",IF(K25="","請求前",IF(TODAY()&gt;K25,"支払遅延","支払待ち")))))</x:f>
      </x:c>
      <x:c r="P25" s="106"/>
    </x:row>
    <x:row r="26">
      <x:c r="A26" s="78"/>
      <x:c r="B26" s="79"/>
      <x:c r="C26" s="79"/>
      <x:c r="D26" s="79"/>
      <x:c r="E26" s="109"/>
      <x:c r="F26" s="79"/>
      <x:c r="G26" s="115"/>
      <x:c r="H26" s="118" t="n">
        <x:v>0.1</x:v>
      </x:c>
      <x:c r="I26" s="121" t="str">
        <x:f>IF(A26="","",G26*(1+H26))</x:f>
      </x:c>
      <x:c r="J26" s="112"/>
      <x:c r="K26" s="109"/>
      <x:c r="L26" s="109"/>
      <x:c r="M26" s="125"/>
      <x:c r="N26" s="126" t="str">
        <x:f>IF(A26="","",MAX(I26-M26,0))</x:f>
      </x:c>
      <x:c r="O26" s="99" t="str">
        <x:f>IF(A26="","",IF(N26=0,"支払済",IF(M26&gt;0,"一部支払",IF(K26="","請求前",IF(TODAY()&gt;K26,"支払遅延","支払待ち")))))</x:f>
      </x:c>
      <x:c r="P26" s="106"/>
    </x:row>
    <x:row r="27">
      <x:c r="A27" s="78"/>
      <x:c r="B27" s="79"/>
      <x:c r="C27" s="79"/>
      <x:c r="D27" s="79"/>
      <x:c r="E27" s="109"/>
      <x:c r="F27" s="79"/>
      <x:c r="G27" s="115"/>
      <x:c r="H27" s="118" t="n">
        <x:v>0.1</x:v>
      </x:c>
      <x:c r="I27" s="121" t="str">
        <x:f>IF(A27="","",G27*(1+H27))</x:f>
      </x:c>
      <x:c r="J27" s="112"/>
      <x:c r="K27" s="109"/>
      <x:c r="L27" s="109"/>
      <x:c r="M27" s="125"/>
      <x:c r="N27" s="126" t="str">
        <x:f>IF(A27="","",MAX(I27-M27,0))</x:f>
      </x:c>
      <x:c r="O27" s="99" t="str">
        <x:f>IF(A27="","",IF(N27=0,"支払済",IF(M27&gt;0,"一部支払",IF(K27="","請求前",IF(TODAY()&gt;K27,"支払遅延","支払待ち")))))</x:f>
      </x:c>
      <x:c r="P27" s="106"/>
    </x:row>
    <x:row r="28">
      <x:c r="A28" s="78"/>
      <x:c r="B28" s="79"/>
      <x:c r="C28" s="79"/>
      <x:c r="D28" s="79"/>
      <x:c r="E28" s="109"/>
      <x:c r="F28" s="79"/>
      <x:c r="G28" s="115"/>
      <x:c r="H28" s="118" t="n">
        <x:v>0.1</x:v>
      </x:c>
      <x:c r="I28" s="121" t="str">
        <x:f>IF(A28="","",G28*(1+H28))</x:f>
      </x:c>
      <x:c r="J28" s="112"/>
      <x:c r="K28" s="109"/>
      <x:c r="L28" s="109"/>
      <x:c r="M28" s="125"/>
      <x:c r="N28" s="126" t="str">
        <x:f>IF(A28="","",MAX(I28-M28,0))</x:f>
      </x:c>
      <x:c r="O28" s="99" t="str">
        <x:f>IF(A28="","",IF(N28=0,"支払済",IF(M28&gt;0,"一部支払",IF(K28="","請求前",IF(TODAY()&gt;K28,"支払遅延","支払待ち")))))</x:f>
      </x:c>
      <x:c r="P28" s="106"/>
    </x:row>
    <x:row r="29">
      <x:c r="A29" s="78"/>
      <x:c r="B29" s="79"/>
      <x:c r="C29" s="79"/>
      <x:c r="D29" s="79"/>
      <x:c r="E29" s="109"/>
      <x:c r="F29" s="79"/>
      <x:c r="G29" s="115"/>
      <x:c r="H29" s="118" t="n">
        <x:v>0.1</x:v>
      </x:c>
      <x:c r="I29" s="121" t="str">
        <x:f>IF(A29="","",G29*(1+H29))</x:f>
      </x:c>
      <x:c r="J29" s="112"/>
      <x:c r="K29" s="109"/>
      <x:c r="L29" s="109"/>
      <x:c r="M29" s="125"/>
      <x:c r="N29" s="126" t="str">
        <x:f>IF(A29="","",MAX(I29-M29,0))</x:f>
      </x:c>
      <x:c r="O29" s="99" t="str">
        <x:f>IF(A29="","",IF(N29=0,"支払済",IF(M29&gt;0,"一部支払",IF(K29="","請求前",IF(TODAY()&gt;K29,"支払遅延","支払待ち")))))</x:f>
      </x:c>
      <x:c r="P29" s="106"/>
    </x:row>
    <x:row r="30">
      <x:c r="A30" s="78"/>
      <x:c r="B30" s="79"/>
      <x:c r="C30" s="79"/>
      <x:c r="D30" s="79"/>
      <x:c r="E30" s="109"/>
      <x:c r="F30" s="79"/>
      <x:c r="G30" s="115"/>
      <x:c r="H30" s="118" t="n">
        <x:v>0.1</x:v>
      </x:c>
      <x:c r="I30" s="121" t="str">
        <x:f>IF(A30="","",G30*(1+H30))</x:f>
      </x:c>
      <x:c r="J30" s="112"/>
      <x:c r="K30" s="109"/>
      <x:c r="L30" s="109"/>
      <x:c r="M30" s="125"/>
      <x:c r="N30" s="126" t="str">
        <x:f>IF(A30="","",MAX(I30-M30,0))</x:f>
      </x:c>
      <x:c r="O30" s="99" t="str">
        <x:f>IF(A30="","",IF(N30=0,"支払済",IF(M30&gt;0,"一部支払",IF(K30="","請求前",IF(TODAY()&gt;K30,"支払遅延","支払待ち")))))</x:f>
      </x:c>
      <x:c r="P30" s="106"/>
    </x:row>
    <x:row r="31">
      <x:c r="A31" s="78"/>
      <x:c r="B31" s="79"/>
      <x:c r="C31" s="79"/>
      <x:c r="D31" s="79"/>
      <x:c r="E31" s="109"/>
      <x:c r="F31" s="79"/>
      <x:c r="G31" s="115"/>
      <x:c r="H31" s="118" t="n">
        <x:v>0.1</x:v>
      </x:c>
      <x:c r="I31" s="121" t="str">
        <x:f>IF(A31="","",G31*(1+H31))</x:f>
      </x:c>
      <x:c r="J31" s="112"/>
      <x:c r="K31" s="109"/>
      <x:c r="L31" s="109"/>
      <x:c r="M31" s="125"/>
      <x:c r="N31" s="126" t="str">
        <x:f>IF(A31="","",MAX(I31-M31,0))</x:f>
      </x:c>
      <x:c r="O31" s="99" t="str">
        <x:f>IF(A31="","",IF(N31=0,"支払済",IF(M31&gt;0,"一部支払",IF(K31="","請求前",IF(TODAY()&gt;K31,"支払遅延","支払待ち")))))</x:f>
      </x:c>
      <x:c r="P31" s="106"/>
    </x:row>
    <x:row r="32">
      <x:c r="A32" s="78"/>
      <x:c r="B32" s="79"/>
      <x:c r="C32" s="79"/>
      <x:c r="D32" s="79"/>
      <x:c r="E32" s="109"/>
      <x:c r="F32" s="79"/>
      <x:c r="G32" s="115"/>
      <x:c r="H32" s="118" t="n">
        <x:v>0.1</x:v>
      </x:c>
      <x:c r="I32" s="121" t="str">
        <x:f>IF(A32="","",G32*(1+H32))</x:f>
      </x:c>
      <x:c r="J32" s="112"/>
      <x:c r="K32" s="109"/>
      <x:c r="L32" s="109"/>
      <x:c r="M32" s="125"/>
      <x:c r="N32" s="126" t="str">
        <x:f>IF(A32="","",MAX(I32-M32,0))</x:f>
      </x:c>
      <x:c r="O32" s="99" t="str">
        <x:f>IF(A32="","",IF(N32=0,"支払済",IF(M32&gt;0,"一部支払",IF(K32="","請求前",IF(TODAY()&gt;K32,"支払遅延","支払待ち")))))</x:f>
      </x:c>
      <x:c r="P32" s="106"/>
    </x:row>
    <x:row r="33">
      <x:c r="A33" s="78"/>
      <x:c r="B33" s="79"/>
      <x:c r="C33" s="79"/>
      <x:c r="D33" s="79"/>
      <x:c r="E33" s="109"/>
      <x:c r="F33" s="79"/>
      <x:c r="G33" s="115"/>
      <x:c r="H33" s="118" t="n">
        <x:v>0.1</x:v>
      </x:c>
      <x:c r="I33" s="121" t="str">
        <x:f>IF(A33="","",G33*(1+H33))</x:f>
      </x:c>
      <x:c r="J33" s="112"/>
      <x:c r="K33" s="109"/>
      <x:c r="L33" s="109"/>
      <x:c r="M33" s="125"/>
      <x:c r="N33" s="126" t="str">
        <x:f>IF(A33="","",MAX(I33-M33,0))</x:f>
      </x:c>
      <x:c r="O33" s="99" t="str">
        <x:f>IF(A33="","",IF(N33=0,"支払済",IF(M33&gt;0,"一部支払",IF(K33="","請求前",IF(TODAY()&gt;K33,"支払遅延","支払待ち")))))</x:f>
      </x:c>
      <x:c r="P33" s="106"/>
    </x:row>
    <x:row r="34">
      <x:c r="A34" s="78"/>
      <x:c r="B34" s="79"/>
      <x:c r="C34" s="79"/>
      <x:c r="D34" s="79"/>
      <x:c r="E34" s="109"/>
      <x:c r="F34" s="79"/>
      <x:c r="G34" s="115"/>
      <x:c r="H34" s="118" t="n">
        <x:v>0.1</x:v>
      </x:c>
      <x:c r="I34" s="121" t="str">
        <x:f>IF(A34="","",G34*(1+H34))</x:f>
      </x:c>
      <x:c r="J34" s="112"/>
      <x:c r="K34" s="109"/>
      <x:c r="L34" s="109"/>
      <x:c r="M34" s="125"/>
      <x:c r="N34" s="126" t="str">
        <x:f>IF(A34="","",MAX(I34-M34,0))</x:f>
      </x:c>
      <x:c r="O34" s="99" t="str">
        <x:f>IF(A34="","",IF(N34=0,"支払済",IF(M34&gt;0,"一部支払",IF(K34="","請求前",IF(TODAY()&gt;K34,"支払遅延","支払待ち")))))</x:f>
      </x:c>
      <x:c r="P34" s="106"/>
    </x:row>
    <x:row r="35">
      <x:c r="A35" s="78"/>
      <x:c r="B35" s="79"/>
      <x:c r="C35" s="79"/>
      <x:c r="D35" s="79"/>
      <x:c r="E35" s="109"/>
      <x:c r="F35" s="79"/>
      <x:c r="G35" s="115"/>
      <x:c r="H35" s="118" t="n">
        <x:v>0.1</x:v>
      </x:c>
      <x:c r="I35" s="121" t="str">
        <x:f>IF(A35="","",G35*(1+H35))</x:f>
      </x:c>
      <x:c r="J35" s="112"/>
      <x:c r="K35" s="109"/>
      <x:c r="L35" s="109"/>
      <x:c r="M35" s="125"/>
      <x:c r="N35" s="126" t="str">
        <x:f>IF(A35="","",MAX(I35-M35,0))</x:f>
      </x:c>
      <x:c r="O35" s="99" t="str">
        <x:f>IF(A35="","",IF(N35=0,"支払済",IF(M35&gt;0,"一部支払",IF(K35="","請求前",IF(TODAY()&gt;K35,"支払遅延","支払待ち")))))</x:f>
      </x:c>
      <x:c r="P35" s="106"/>
    </x:row>
    <x:row r="36">
      <x:c r="A36" s="78"/>
      <x:c r="B36" s="79"/>
      <x:c r="C36" s="79"/>
      <x:c r="D36" s="79"/>
      <x:c r="E36" s="109"/>
      <x:c r="F36" s="79"/>
      <x:c r="G36" s="115"/>
      <x:c r="H36" s="118" t="n">
        <x:v>0.1</x:v>
      </x:c>
      <x:c r="I36" s="121" t="str">
        <x:f>IF(A36="","",G36*(1+H36))</x:f>
      </x:c>
      <x:c r="J36" s="112"/>
      <x:c r="K36" s="109"/>
      <x:c r="L36" s="109"/>
      <x:c r="M36" s="125"/>
      <x:c r="N36" s="126" t="str">
        <x:f>IF(A36="","",MAX(I36-M36,0))</x:f>
      </x:c>
      <x:c r="O36" s="99" t="str">
        <x:f>IF(A36="","",IF(N36=0,"支払済",IF(M36&gt;0,"一部支払",IF(K36="","請求前",IF(TODAY()&gt;K36,"支払遅延","支払待ち")))))</x:f>
      </x:c>
      <x:c r="P36" s="106"/>
    </x:row>
    <x:row r="37">
      <x:c r="A37" s="78"/>
      <x:c r="B37" s="79"/>
      <x:c r="C37" s="79"/>
      <x:c r="D37" s="79"/>
      <x:c r="E37" s="109"/>
      <x:c r="F37" s="79"/>
      <x:c r="G37" s="115"/>
      <x:c r="H37" s="118" t="n">
        <x:v>0.1</x:v>
      </x:c>
      <x:c r="I37" s="121" t="str">
        <x:f>IF(A37="","",G37*(1+H37))</x:f>
      </x:c>
      <x:c r="J37" s="112"/>
      <x:c r="K37" s="109"/>
      <x:c r="L37" s="109"/>
      <x:c r="M37" s="125"/>
      <x:c r="N37" s="126" t="str">
        <x:f>IF(A37="","",MAX(I37-M37,0))</x:f>
      </x:c>
      <x:c r="O37" s="99" t="str">
        <x:f>IF(A37="","",IF(N37=0,"支払済",IF(M37&gt;0,"一部支払",IF(K37="","請求前",IF(TODAY()&gt;K37,"支払遅延","支払待ち")))))</x:f>
      </x:c>
      <x:c r="P37" s="106"/>
    </x:row>
    <x:row r="38">
      <x:c r="A38" s="78"/>
      <x:c r="B38" s="79"/>
      <x:c r="C38" s="79"/>
      <x:c r="D38" s="79"/>
      <x:c r="E38" s="109"/>
      <x:c r="F38" s="79"/>
      <x:c r="G38" s="115"/>
      <x:c r="H38" s="118" t="n">
        <x:v>0.1</x:v>
      </x:c>
      <x:c r="I38" s="121" t="str">
        <x:f>IF(A38="","",G38*(1+H38))</x:f>
      </x:c>
      <x:c r="J38" s="112"/>
      <x:c r="K38" s="109"/>
      <x:c r="L38" s="109"/>
      <x:c r="M38" s="125"/>
      <x:c r="N38" s="126" t="str">
        <x:f>IF(A38="","",MAX(I38-M38,0))</x:f>
      </x:c>
      <x:c r="O38" s="99" t="str">
        <x:f>IF(A38="","",IF(N38=0,"支払済",IF(M38&gt;0,"一部支払",IF(K38="","請求前",IF(TODAY()&gt;K38,"支払遅延","支払待ち")))))</x:f>
      </x:c>
      <x:c r="P38" s="106"/>
    </x:row>
    <x:row r="39">
      <x:c r="A39" s="78"/>
      <x:c r="B39" s="79"/>
      <x:c r="C39" s="79"/>
      <x:c r="D39" s="79"/>
      <x:c r="E39" s="109"/>
      <x:c r="F39" s="79"/>
      <x:c r="G39" s="115"/>
      <x:c r="H39" s="118" t="n">
        <x:v>0.1</x:v>
      </x:c>
      <x:c r="I39" s="121" t="str">
        <x:f>IF(A39="","",G39*(1+H39))</x:f>
      </x:c>
      <x:c r="J39" s="112"/>
      <x:c r="K39" s="109"/>
      <x:c r="L39" s="109"/>
      <x:c r="M39" s="125"/>
      <x:c r="N39" s="126" t="str">
        <x:f>IF(A39="","",MAX(I39-M39,0))</x:f>
      </x:c>
      <x:c r="O39" s="99" t="str">
        <x:f>IF(A39="","",IF(N39=0,"支払済",IF(M39&gt;0,"一部支払",IF(K39="","請求前",IF(TODAY()&gt;K39,"支払遅延","支払待ち")))))</x:f>
      </x:c>
      <x:c r="P39" s="106"/>
    </x:row>
    <x:row r="40">
      <x:c r="A40" s="78"/>
      <x:c r="B40" s="79"/>
      <x:c r="C40" s="79"/>
      <x:c r="D40" s="79"/>
      <x:c r="E40" s="109"/>
      <x:c r="F40" s="79"/>
      <x:c r="G40" s="115"/>
      <x:c r="H40" s="118" t="n">
        <x:v>0.1</x:v>
      </x:c>
      <x:c r="I40" s="121" t="str">
        <x:f>IF(A40="","",G40*(1+H40))</x:f>
      </x:c>
      <x:c r="J40" s="112"/>
      <x:c r="K40" s="109"/>
      <x:c r="L40" s="109"/>
      <x:c r="M40" s="125"/>
      <x:c r="N40" s="126" t="str">
        <x:f>IF(A40="","",MAX(I40-M40,0))</x:f>
      </x:c>
      <x:c r="O40" s="99" t="str">
        <x:f>IF(A40="","",IF(N40=0,"支払済",IF(M40&gt;0,"一部支払",IF(K40="","請求前",IF(TODAY()&gt;K40,"支払遅延","支払待ち")))))</x:f>
      </x:c>
      <x:c r="P40" s="106"/>
    </x:row>
    <x:row r="41">
      <x:c r="A41" s="78"/>
      <x:c r="B41" s="79"/>
      <x:c r="C41" s="79"/>
      <x:c r="D41" s="79"/>
      <x:c r="E41" s="109"/>
      <x:c r="F41" s="79"/>
      <x:c r="G41" s="115"/>
      <x:c r="H41" s="118" t="n">
        <x:v>0.1</x:v>
      </x:c>
      <x:c r="I41" s="121" t="str">
        <x:f>IF(A41="","",G41*(1+H41))</x:f>
      </x:c>
      <x:c r="J41" s="112"/>
      <x:c r="K41" s="109"/>
      <x:c r="L41" s="109"/>
      <x:c r="M41" s="125"/>
      <x:c r="N41" s="126" t="str">
        <x:f>IF(A41="","",MAX(I41-M41,0))</x:f>
      </x:c>
      <x:c r="O41" s="99" t="str">
        <x:f>IF(A41="","",IF(N41=0,"支払済",IF(M41&gt;0,"一部支払",IF(K41="","請求前",IF(TODAY()&gt;K41,"支払遅延","支払待ち")))))</x:f>
      </x:c>
      <x:c r="P41" s="106"/>
    </x:row>
    <x:row r="42">
      <x:c r="A42" s="78"/>
      <x:c r="B42" s="79"/>
      <x:c r="C42" s="79"/>
      <x:c r="D42" s="79"/>
      <x:c r="E42" s="109"/>
      <x:c r="F42" s="79"/>
      <x:c r="G42" s="115"/>
      <x:c r="H42" s="118" t="n">
        <x:v>0.1</x:v>
      </x:c>
      <x:c r="I42" s="121" t="str">
        <x:f>IF(A42="","",G42*(1+H42))</x:f>
      </x:c>
      <x:c r="J42" s="112"/>
      <x:c r="K42" s="109"/>
      <x:c r="L42" s="109"/>
      <x:c r="M42" s="125"/>
      <x:c r="N42" s="126" t="str">
        <x:f>IF(A42="","",MAX(I42-M42,0))</x:f>
      </x:c>
      <x:c r="O42" s="99" t="str">
        <x:f>IF(A42="","",IF(N42=0,"支払済",IF(M42&gt;0,"一部支払",IF(K42="","請求前",IF(TODAY()&gt;K42,"支払遅延","支払待ち")))))</x:f>
      </x:c>
      <x:c r="P42" s="106"/>
    </x:row>
    <x:row r="43">
      <x:c r="A43" s="78"/>
      <x:c r="B43" s="79"/>
      <x:c r="C43" s="79"/>
      <x:c r="D43" s="79"/>
      <x:c r="E43" s="109"/>
      <x:c r="F43" s="79"/>
      <x:c r="G43" s="115"/>
      <x:c r="H43" s="118" t="n">
        <x:v>0.1</x:v>
      </x:c>
      <x:c r="I43" s="121" t="str">
        <x:f>IF(A43="","",G43*(1+H43))</x:f>
      </x:c>
      <x:c r="J43" s="112"/>
      <x:c r="K43" s="109"/>
      <x:c r="L43" s="109"/>
      <x:c r="M43" s="125"/>
      <x:c r="N43" s="126" t="str">
        <x:f>IF(A43="","",MAX(I43-M43,0))</x:f>
      </x:c>
      <x:c r="O43" s="99" t="str">
        <x:f>IF(A43="","",IF(N43=0,"支払済",IF(M43&gt;0,"一部支払",IF(K43="","請求前",IF(TODAY()&gt;K43,"支払遅延","支払待ち")))))</x:f>
      </x:c>
      <x:c r="P43" s="106"/>
    </x:row>
    <x:row r="44">
      <x:c r="A44" s="78"/>
      <x:c r="B44" s="79"/>
      <x:c r="C44" s="79"/>
      <x:c r="D44" s="79"/>
      <x:c r="E44" s="109"/>
      <x:c r="F44" s="79"/>
      <x:c r="G44" s="115"/>
      <x:c r="H44" s="118" t="n">
        <x:v>0.1</x:v>
      </x:c>
      <x:c r="I44" s="121" t="str">
        <x:f>IF(A44="","",G44*(1+H44))</x:f>
      </x:c>
      <x:c r="J44" s="112"/>
      <x:c r="K44" s="109"/>
      <x:c r="L44" s="109"/>
      <x:c r="M44" s="125"/>
      <x:c r="N44" s="126" t="str">
        <x:f>IF(A44="","",MAX(I44-M44,0))</x:f>
      </x:c>
      <x:c r="O44" s="99" t="str">
        <x:f>IF(A44="","",IF(N44=0,"支払済",IF(M44&gt;0,"一部支払",IF(K44="","請求前",IF(TODAY()&gt;K44,"支払遅延","支払待ち")))))</x:f>
      </x:c>
      <x:c r="P44" s="106"/>
    </x:row>
    <x:row r="45">
      <x:c r="A45" s="78"/>
      <x:c r="B45" s="79"/>
      <x:c r="C45" s="79"/>
      <x:c r="D45" s="79"/>
      <x:c r="E45" s="109"/>
      <x:c r="F45" s="79"/>
      <x:c r="G45" s="115"/>
      <x:c r="H45" s="118" t="n">
        <x:v>0.1</x:v>
      </x:c>
      <x:c r="I45" s="121" t="str">
        <x:f>IF(A45="","",G45*(1+H45))</x:f>
      </x:c>
      <x:c r="J45" s="112"/>
      <x:c r="K45" s="109"/>
      <x:c r="L45" s="109"/>
      <x:c r="M45" s="125"/>
      <x:c r="N45" s="126" t="str">
        <x:f>IF(A45="","",MAX(I45-M45,0))</x:f>
      </x:c>
      <x:c r="O45" s="99" t="str">
        <x:f>IF(A45="","",IF(N45=0,"支払済",IF(M45&gt;0,"一部支払",IF(K45="","請求前",IF(TODAY()&gt;K45,"支払遅延","支払待ち")))))</x:f>
      </x:c>
      <x:c r="P45" s="106"/>
    </x:row>
    <x:row r="46">
      <x:c r="A46" s="78"/>
      <x:c r="B46" s="79"/>
      <x:c r="C46" s="79"/>
      <x:c r="D46" s="79"/>
      <x:c r="E46" s="109"/>
      <x:c r="F46" s="79"/>
      <x:c r="G46" s="115"/>
      <x:c r="H46" s="118" t="n">
        <x:v>0.1</x:v>
      </x:c>
      <x:c r="I46" s="121" t="str">
        <x:f>IF(A46="","",G46*(1+H46))</x:f>
      </x:c>
      <x:c r="J46" s="112"/>
      <x:c r="K46" s="109"/>
      <x:c r="L46" s="109"/>
      <x:c r="M46" s="125"/>
      <x:c r="N46" s="126" t="str">
        <x:f>IF(A46="","",MAX(I46-M46,0))</x:f>
      </x:c>
      <x:c r="O46" s="99" t="str">
        <x:f>IF(A46="","",IF(N46=0,"支払済",IF(M46&gt;0,"一部支払",IF(K46="","請求前",IF(TODAY()&gt;K46,"支払遅延","支払待ち")))))</x:f>
      </x:c>
      <x:c r="P46" s="106"/>
    </x:row>
    <x:row r="47">
      <x:c r="A47" s="78"/>
      <x:c r="B47" s="79"/>
      <x:c r="C47" s="79"/>
      <x:c r="D47" s="79"/>
      <x:c r="E47" s="109"/>
      <x:c r="F47" s="79"/>
      <x:c r="G47" s="115"/>
      <x:c r="H47" s="118" t="n">
        <x:v>0.1</x:v>
      </x:c>
      <x:c r="I47" s="121" t="str">
        <x:f>IF(A47="","",G47*(1+H47))</x:f>
      </x:c>
      <x:c r="J47" s="112"/>
      <x:c r="K47" s="109"/>
      <x:c r="L47" s="109"/>
      <x:c r="M47" s="125"/>
      <x:c r="N47" s="126" t="str">
        <x:f>IF(A47="","",MAX(I47-M47,0))</x:f>
      </x:c>
      <x:c r="O47" s="99" t="str">
        <x:f>IF(A47="","",IF(N47=0,"支払済",IF(M47&gt;0,"一部支払",IF(K47="","請求前",IF(TODAY()&gt;K47,"支払遅延","支払待ち")))))</x:f>
      </x:c>
      <x:c r="P47" s="106"/>
    </x:row>
    <x:row r="48">
      <x:c r="A48" s="78"/>
      <x:c r="B48" s="79"/>
      <x:c r="C48" s="79"/>
      <x:c r="D48" s="79"/>
      <x:c r="E48" s="109"/>
      <x:c r="F48" s="79"/>
      <x:c r="G48" s="115"/>
      <x:c r="H48" s="118" t="n">
        <x:v>0.1</x:v>
      </x:c>
      <x:c r="I48" s="121" t="str">
        <x:f>IF(A48="","",G48*(1+H48))</x:f>
      </x:c>
      <x:c r="J48" s="112"/>
      <x:c r="K48" s="109"/>
      <x:c r="L48" s="109"/>
      <x:c r="M48" s="125"/>
      <x:c r="N48" s="126" t="str">
        <x:f>IF(A48="","",MAX(I48-M48,0))</x:f>
      </x:c>
      <x:c r="O48" s="99" t="str">
        <x:f>IF(A48="","",IF(N48=0,"支払済",IF(M48&gt;0,"一部支払",IF(K48="","請求前",IF(TODAY()&gt;K48,"支払遅延","支払待ち")))))</x:f>
      </x:c>
      <x:c r="P48" s="106"/>
    </x:row>
    <x:row r="49">
      <x:c r="A49" s="78"/>
      <x:c r="B49" s="79"/>
      <x:c r="C49" s="79"/>
      <x:c r="D49" s="79"/>
      <x:c r="E49" s="109"/>
      <x:c r="F49" s="79"/>
      <x:c r="G49" s="115"/>
      <x:c r="H49" s="118" t="n">
        <x:v>0.1</x:v>
      </x:c>
      <x:c r="I49" s="121" t="str">
        <x:f>IF(A49="","",G49*(1+H49))</x:f>
      </x:c>
      <x:c r="J49" s="112"/>
      <x:c r="K49" s="109"/>
      <x:c r="L49" s="109"/>
      <x:c r="M49" s="125"/>
      <x:c r="N49" s="126" t="str">
        <x:f>IF(A49="","",MAX(I49-M49,0))</x:f>
      </x:c>
      <x:c r="O49" s="99" t="str">
        <x:f>IF(A49="","",IF(N49=0,"支払済",IF(M49&gt;0,"一部支払",IF(K49="","請求前",IF(TODAY()&gt;K49,"支払遅延","支払待ち")))))</x:f>
      </x:c>
      <x:c r="P49" s="106"/>
    </x:row>
    <x:row r="50">
      <x:c r="A50" s="78"/>
      <x:c r="B50" s="79"/>
      <x:c r="C50" s="79"/>
      <x:c r="D50" s="79"/>
      <x:c r="E50" s="109"/>
      <x:c r="F50" s="79"/>
      <x:c r="G50" s="115"/>
      <x:c r="H50" s="118" t="n">
        <x:v>0.1</x:v>
      </x:c>
      <x:c r="I50" s="121" t="str">
        <x:f>IF(A50="","",G50*(1+H50))</x:f>
      </x:c>
      <x:c r="J50" s="112"/>
      <x:c r="K50" s="109"/>
      <x:c r="L50" s="109"/>
      <x:c r="M50" s="125"/>
      <x:c r="N50" s="126" t="str">
        <x:f>IF(A50="","",MAX(I50-M50,0))</x:f>
      </x:c>
      <x:c r="O50" s="99" t="str">
        <x:f>IF(A50="","",IF(N50=0,"支払済",IF(M50&gt;0,"一部支払",IF(K50="","請求前",IF(TODAY()&gt;K50,"支払遅延","支払待ち")))))</x:f>
      </x:c>
      <x:c r="P50" s="106"/>
    </x:row>
    <x:row r="51">
      <x:c r="A51" s="78"/>
      <x:c r="B51" s="79"/>
      <x:c r="C51" s="79"/>
      <x:c r="D51" s="79"/>
      <x:c r="E51" s="109"/>
      <x:c r="F51" s="79"/>
      <x:c r="G51" s="115"/>
      <x:c r="H51" s="118" t="n">
        <x:v>0.1</x:v>
      </x:c>
      <x:c r="I51" s="121" t="str">
        <x:f>IF(A51="","",G51*(1+H51))</x:f>
      </x:c>
      <x:c r="J51" s="112"/>
      <x:c r="K51" s="109"/>
      <x:c r="L51" s="109"/>
      <x:c r="M51" s="125"/>
      <x:c r="N51" s="126" t="str">
        <x:f>IF(A51="","",MAX(I51-M51,0))</x:f>
      </x:c>
      <x:c r="O51" s="99" t="str">
        <x:f>IF(A51="","",IF(N51=0,"支払済",IF(M51&gt;0,"一部支払",IF(K51="","請求前",IF(TODAY()&gt;K51,"支払遅延","支払待ち")))))</x:f>
      </x:c>
      <x:c r="P51" s="106"/>
    </x:row>
    <x:row r="52">
      <x:c r="A52" s="78"/>
      <x:c r="B52" s="79"/>
      <x:c r="C52" s="79"/>
      <x:c r="D52" s="79"/>
      <x:c r="E52" s="109"/>
      <x:c r="F52" s="79"/>
      <x:c r="G52" s="115"/>
      <x:c r="H52" s="118" t="n">
        <x:v>0.1</x:v>
      </x:c>
      <x:c r="I52" s="121" t="str">
        <x:f>IF(A52="","",G52*(1+H52))</x:f>
      </x:c>
      <x:c r="J52" s="112"/>
      <x:c r="K52" s="109"/>
      <x:c r="L52" s="109"/>
      <x:c r="M52" s="125"/>
      <x:c r="N52" s="126" t="str">
        <x:f>IF(A52="","",MAX(I52-M52,0))</x:f>
      </x:c>
      <x:c r="O52" s="99" t="str">
        <x:f>IF(A52="","",IF(N52=0,"支払済",IF(M52&gt;0,"一部支払",IF(K52="","請求前",IF(TODAY()&gt;K52,"支払遅延","支払待ち")))))</x:f>
      </x:c>
      <x:c r="P52" s="106"/>
    </x:row>
    <x:row r="53">
      <x:c r="A53" s="78"/>
      <x:c r="B53" s="79"/>
      <x:c r="C53" s="79"/>
      <x:c r="D53" s="79"/>
      <x:c r="E53" s="109"/>
      <x:c r="F53" s="79"/>
      <x:c r="G53" s="115"/>
      <x:c r="H53" s="118" t="n">
        <x:v>0.1</x:v>
      </x:c>
      <x:c r="I53" s="121" t="str">
        <x:f>IF(A53="","",G53*(1+H53))</x:f>
      </x:c>
      <x:c r="J53" s="112"/>
      <x:c r="K53" s="109"/>
      <x:c r="L53" s="109"/>
      <x:c r="M53" s="125"/>
      <x:c r="N53" s="126" t="str">
        <x:f>IF(A53="","",MAX(I53-M53,0))</x:f>
      </x:c>
      <x:c r="O53" s="99" t="str">
        <x:f>IF(A53="","",IF(N53=0,"支払済",IF(M53&gt;0,"一部支払",IF(K53="","請求前",IF(TODAY()&gt;K53,"支払遅延","支払待ち")))))</x:f>
      </x:c>
      <x:c r="P53" s="106"/>
    </x:row>
    <x:row r="54">
      <x:c r="A54" s="78"/>
      <x:c r="B54" s="79"/>
      <x:c r="C54" s="79"/>
      <x:c r="D54" s="79"/>
      <x:c r="E54" s="109"/>
      <x:c r="F54" s="79"/>
      <x:c r="G54" s="115"/>
      <x:c r="H54" s="118" t="n">
        <x:v>0.1</x:v>
      </x:c>
      <x:c r="I54" s="121" t="str">
        <x:f>IF(A54="","",G54*(1+H54))</x:f>
      </x:c>
      <x:c r="J54" s="112"/>
      <x:c r="K54" s="109"/>
      <x:c r="L54" s="109"/>
      <x:c r="M54" s="125"/>
      <x:c r="N54" s="126" t="str">
        <x:f>IF(A54="","",MAX(I54-M54,0))</x:f>
      </x:c>
      <x:c r="O54" s="99" t="str">
        <x:f>IF(A54="","",IF(N54=0,"支払済",IF(M54&gt;0,"一部支払",IF(K54="","請求前",IF(TODAY()&gt;K54,"支払遅延","支払待ち")))))</x:f>
      </x:c>
      <x:c r="P54" s="106"/>
    </x:row>
    <x:row r="55">
      <x:c r="A55" s="78"/>
      <x:c r="B55" s="79"/>
      <x:c r="C55" s="79"/>
      <x:c r="D55" s="79"/>
      <x:c r="E55" s="109"/>
      <x:c r="F55" s="79"/>
      <x:c r="G55" s="115"/>
      <x:c r="H55" s="118" t="n">
        <x:v>0.1</x:v>
      </x:c>
      <x:c r="I55" s="121" t="str">
        <x:f>IF(A55="","",G55*(1+H55))</x:f>
      </x:c>
      <x:c r="J55" s="112"/>
      <x:c r="K55" s="109"/>
      <x:c r="L55" s="109"/>
      <x:c r="M55" s="125"/>
      <x:c r="N55" s="126" t="str">
        <x:f>IF(A55="","",MAX(I55-M55,0))</x:f>
      </x:c>
      <x:c r="O55" s="99" t="str">
        <x:f>IF(A55="","",IF(N55=0,"支払済",IF(M55&gt;0,"一部支払",IF(K55="","請求前",IF(TODAY()&gt;K55,"支払遅延","支払待ち")))))</x:f>
      </x:c>
      <x:c r="P55" s="106"/>
    </x:row>
    <x:row r="56">
      <x:c r="A56" s="78"/>
      <x:c r="B56" s="79"/>
      <x:c r="C56" s="79"/>
      <x:c r="D56" s="79"/>
      <x:c r="E56" s="109"/>
      <x:c r="F56" s="79"/>
      <x:c r="G56" s="115"/>
      <x:c r="H56" s="118" t="n">
        <x:v>0.1</x:v>
      </x:c>
      <x:c r="I56" s="121" t="str">
        <x:f>IF(A56="","",G56*(1+H56))</x:f>
      </x:c>
      <x:c r="J56" s="112"/>
      <x:c r="K56" s="109"/>
      <x:c r="L56" s="109"/>
      <x:c r="M56" s="125"/>
      <x:c r="N56" s="126" t="str">
        <x:f>IF(A56="","",MAX(I56-M56,0))</x:f>
      </x:c>
      <x:c r="O56" s="99" t="str">
        <x:f>IF(A56="","",IF(N56=0,"支払済",IF(M56&gt;0,"一部支払",IF(K56="","請求前",IF(TODAY()&gt;K56,"支払遅延","支払待ち")))))</x:f>
      </x:c>
      <x:c r="P56" s="106"/>
    </x:row>
    <x:row r="57">
      <x:c r="A57" s="78"/>
      <x:c r="B57" s="79"/>
      <x:c r="C57" s="79"/>
      <x:c r="D57" s="79"/>
      <x:c r="E57" s="109"/>
      <x:c r="F57" s="79"/>
      <x:c r="G57" s="115"/>
      <x:c r="H57" s="118" t="n">
        <x:v>0.1</x:v>
      </x:c>
      <x:c r="I57" s="121" t="str">
        <x:f>IF(A57="","",G57*(1+H57))</x:f>
      </x:c>
      <x:c r="J57" s="112"/>
      <x:c r="K57" s="109"/>
      <x:c r="L57" s="109"/>
      <x:c r="M57" s="125"/>
      <x:c r="N57" s="126" t="str">
        <x:f>IF(A57="","",MAX(I57-M57,0))</x:f>
      </x:c>
      <x:c r="O57" s="99" t="str">
        <x:f>IF(A57="","",IF(N57=0,"支払済",IF(M57&gt;0,"一部支払",IF(K57="","請求前",IF(TODAY()&gt;K57,"支払遅延","支払待ち")))))</x:f>
      </x:c>
      <x:c r="P57" s="106"/>
    </x:row>
    <x:row r="58">
      <x:c r="A58" s="78"/>
      <x:c r="B58" s="79"/>
      <x:c r="C58" s="79"/>
      <x:c r="D58" s="79"/>
      <x:c r="E58" s="109"/>
      <x:c r="F58" s="79"/>
      <x:c r="G58" s="115"/>
      <x:c r="H58" s="118" t="n">
        <x:v>0.1</x:v>
      </x:c>
      <x:c r="I58" s="121" t="str">
        <x:f>IF(A58="","",G58*(1+H58))</x:f>
      </x:c>
      <x:c r="J58" s="112"/>
      <x:c r="K58" s="109"/>
      <x:c r="L58" s="109"/>
      <x:c r="M58" s="125"/>
      <x:c r="N58" s="126" t="str">
        <x:f>IF(A58="","",MAX(I58-M58,0))</x:f>
      </x:c>
      <x:c r="O58" s="99" t="str">
        <x:f>IF(A58="","",IF(N58=0,"支払済",IF(M58&gt;0,"一部支払",IF(K58="","請求前",IF(TODAY()&gt;K58,"支払遅延","支払待ち")))))</x:f>
      </x:c>
      <x:c r="P58" s="106"/>
    </x:row>
    <x:row r="59">
      <x:c r="A59" s="78"/>
      <x:c r="B59" s="79"/>
      <x:c r="C59" s="79"/>
      <x:c r="D59" s="79"/>
      <x:c r="E59" s="109"/>
      <x:c r="F59" s="79"/>
      <x:c r="G59" s="115"/>
      <x:c r="H59" s="118" t="n">
        <x:v>0.1</x:v>
      </x:c>
      <x:c r="I59" s="121" t="str">
        <x:f>IF(A59="","",G59*(1+H59))</x:f>
      </x:c>
      <x:c r="J59" s="112"/>
      <x:c r="K59" s="109"/>
      <x:c r="L59" s="109"/>
      <x:c r="M59" s="125"/>
      <x:c r="N59" s="126" t="str">
        <x:f>IF(A59="","",MAX(I59-M59,0))</x:f>
      </x:c>
      <x:c r="O59" s="99" t="str">
        <x:f>IF(A59="","",IF(N59=0,"支払済",IF(M59&gt;0,"一部支払",IF(K59="","請求前",IF(TODAY()&gt;K59,"支払遅延","支払待ち")))))</x:f>
      </x:c>
      <x:c r="P59" s="106"/>
    </x:row>
    <x:row r="60">
      <x:c r="A60" s="78"/>
      <x:c r="B60" s="79"/>
      <x:c r="C60" s="79"/>
      <x:c r="D60" s="79"/>
      <x:c r="E60" s="109"/>
      <x:c r="F60" s="79"/>
      <x:c r="G60" s="115"/>
      <x:c r="H60" s="118" t="n">
        <x:v>0.1</x:v>
      </x:c>
      <x:c r="I60" s="121" t="str">
        <x:f>IF(A60="","",G60*(1+H60))</x:f>
      </x:c>
      <x:c r="J60" s="112"/>
      <x:c r="K60" s="109"/>
      <x:c r="L60" s="109"/>
      <x:c r="M60" s="125"/>
      <x:c r="N60" s="126" t="str">
        <x:f>IF(A60="","",MAX(I60-M60,0))</x:f>
      </x:c>
      <x:c r="O60" s="99" t="str">
        <x:f>IF(A60="","",IF(N60=0,"支払済",IF(M60&gt;0,"一部支払",IF(K60="","請求前",IF(TODAY()&gt;K60,"支払遅延","支払待ち")))))</x:f>
      </x:c>
      <x:c r="P60" s="106"/>
    </x:row>
    <x:row r="61">
      <x:c r="A61" s="78"/>
      <x:c r="B61" s="79"/>
      <x:c r="C61" s="79"/>
      <x:c r="D61" s="79"/>
      <x:c r="E61" s="109"/>
      <x:c r="F61" s="79"/>
      <x:c r="G61" s="115"/>
      <x:c r="H61" s="118" t="n">
        <x:v>0.1</x:v>
      </x:c>
      <x:c r="I61" s="121" t="str">
        <x:f>IF(A61="","",G61*(1+H61))</x:f>
      </x:c>
      <x:c r="J61" s="112"/>
      <x:c r="K61" s="109"/>
      <x:c r="L61" s="109"/>
      <x:c r="M61" s="125"/>
      <x:c r="N61" s="126" t="str">
        <x:f>IF(A61="","",MAX(I61-M61,0))</x:f>
      </x:c>
      <x:c r="O61" s="99" t="str">
        <x:f>IF(A61="","",IF(N61=0,"支払済",IF(M61&gt;0,"一部支払",IF(K61="","請求前",IF(TODAY()&gt;K61,"支払遅延","支払待ち")))))</x:f>
      </x:c>
      <x:c r="P61" s="106"/>
    </x:row>
    <x:row r="62">
      <x:c r="A62" s="78"/>
      <x:c r="B62" s="79"/>
      <x:c r="C62" s="79"/>
      <x:c r="D62" s="79"/>
      <x:c r="E62" s="109"/>
      <x:c r="F62" s="79"/>
      <x:c r="G62" s="115"/>
      <x:c r="H62" s="118" t="n">
        <x:v>0.1</x:v>
      </x:c>
      <x:c r="I62" s="121" t="str">
        <x:f>IF(A62="","",G62*(1+H62))</x:f>
      </x:c>
      <x:c r="J62" s="112"/>
      <x:c r="K62" s="109"/>
      <x:c r="L62" s="109"/>
      <x:c r="M62" s="125"/>
      <x:c r="N62" s="126" t="str">
        <x:f>IF(A62="","",MAX(I62-M62,0))</x:f>
      </x:c>
      <x:c r="O62" s="99" t="str">
        <x:f>IF(A62="","",IF(N62=0,"支払済",IF(M62&gt;0,"一部支払",IF(K62="","請求前",IF(TODAY()&gt;K62,"支払遅延","支払待ち")))))</x:f>
      </x:c>
      <x:c r="P62" s="106"/>
    </x:row>
    <x:row r="63">
      <x:c r="A63" s="78"/>
      <x:c r="B63" s="79"/>
      <x:c r="C63" s="79"/>
      <x:c r="D63" s="79"/>
      <x:c r="E63" s="109"/>
      <x:c r="F63" s="79"/>
      <x:c r="G63" s="115"/>
      <x:c r="H63" s="118" t="n">
        <x:v>0.1</x:v>
      </x:c>
      <x:c r="I63" s="121" t="str">
        <x:f>IF(A63="","",G63*(1+H63))</x:f>
      </x:c>
      <x:c r="J63" s="112"/>
      <x:c r="K63" s="109"/>
      <x:c r="L63" s="109"/>
      <x:c r="M63" s="125"/>
      <x:c r="N63" s="126" t="str">
        <x:f>IF(A63="","",MAX(I63-M63,0))</x:f>
      </x:c>
      <x:c r="O63" s="99" t="str">
        <x:f>IF(A63="","",IF(N63=0,"支払済",IF(M63&gt;0,"一部支払",IF(K63="","請求前",IF(TODAY()&gt;K63,"支払遅延","支払待ち")))))</x:f>
      </x:c>
      <x:c r="P63" s="106"/>
    </x:row>
    <x:row r="64">
      <x:c r="A64" s="78"/>
      <x:c r="B64" s="79"/>
      <x:c r="C64" s="79"/>
      <x:c r="D64" s="79"/>
      <x:c r="E64" s="109"/>
      <x:c r="F64" s="79"/>
      <x:c r="G64" s="115"/>
      <x:c r="H64" s="118" t="n">
        <x:v>0.1</x:v>
      </x:c>
      <x:c r="I64" s="121" t="str">
        <x:f>IF(A64="","",G64*(1+H64))</x:f>
      </x:c>
      <x:c r="J64" s="112"/>
      <x:c r="K64" s="109"/>
      <x:c r="L64" s="109"/>
      <x:c r="M64" s="125"/>
      <x:c r="N64" s="126" t="str">
        <x:f>IF(A64="","",MAX(I64-M64,0))</x:f>
      </x:c>
      <x:c r="O64" s="99" t="str">
        <x:f>IF(A64="","",IF(N64=0,"支払済",IF(M64&gt;0,"一部支払",IF(K64="","請求前",IF(TODAY()&gt;K64,"支払遅延","支払待ち")))))</x:f>
      </x:c>
      <x:c r="P64" s="106"/>
    </x:row>
    <x:row r="65">
      <x:c r="A65" s="78"/>
      <x:c r="B65" s="79"/>
      <x:c r="C65" s="79"/>
      <x:c r="D65" s="79"/>
      <x:c r="E65" s="109"/>
      <x:c r="F65" s="79"/>
      <x:c r="G65" s="115"/>
      <x:c r="H65" s="118" t="n">
        <x:v>0.1</x:v>
      </x:c>
      <x:c r="I65" s="121" t="str">
        <x:f>IF(A65="","",G65*(1+H65))</x:f>
      </x:c>
      <x:c r="J65" s="112"/>
      <x:c r="K65" s="109"/>
      <x:c r="L65" s="109"/>
      <x:c r="M65" s="125"/>
      <x:c r="N65" s="126" t="str">
        <x:f>IF(A65="","",MAX(I65-M65,0))</x:f>
      </x:c>
      <x:c r="O65" s="99" t="str">
        <x:f>IF(A65="","",IF(N65=0,"支払済",IF(M65&gt;0,"一部支払",IF(K65="","請求前",IF(TODAY()&gt;K65,"支払遅延","支払待ち")))))</x:f>
      </x:c>
      <x:c r="P65" s="106"/>
    </x:row>
    <x:row r="66">
      <x:c r="A66" s="78"/>
      <x:c r="B66" s="79"/>
      <x:c r="C66" s="79"/>
      <x:c r="D66" s="79"/>
      <x:c r="E66" s="109"/>
      <x:c r="F66" s="79"/>
      <x:c r="G66" s="115"/>
      <x:c r="H66" s="118" t="n">
        <x:v>0.1</x:v>
      </x:c>
      <x:c r="I66" s="121" t="str">
        <x:f>IF(A66="","",G66*(1+H66))</x:f>
      </x:c>
      <x:c r="J66" s="112"/>
      <x:c r="K66" s="109"/>
      <x:c r="L66" s="109"/>
      <x:c r="M66" s="125"/>
      <x:c r="N66" s="126" t="str">
        <x:f>IF(A66="","",MAX(I66-M66,0))</x:f>
      </x:c>
      <x:c r="O66" s="99" t="str">
        <x:f>IF(A66="","",IF(N66=0,"支払済",IF(M66&gt;0,"一部支払",IF(K66="","請求前",IF(TODAY()&gt;K66,"支払遅延","支払待ち")))))</x:f>
      </x:c>
      <x:c r="P66" s="106"/>
    </x:row>
    <x:row r="67">
      <x:c r="A67" s="78"/>
      <x:c r="B67" s="79"/>
      <x:c r="C67" s="79"/>
      <x:c r="D67" s="79"/>
      <x:c r="E67" s="109"/>
      <x:c r="F67" s="79"/>
      <x:c r="G67" s="115"/>
      <x:c r="H67" s="118" t="n">
        <x:v>0.1</x:v>
      </x:c>
      <x:c r="I67" s="121" t="str">
        <x:f>IF(A67="","",G67*(1+H67))</x:f>
      </x:c>
      <x:c r="J67" s="112"/>
      <x:c r="K67" s="109"/>
      <x:c r="L67" s="109"/>
      <x:c r="M67" s="125"/>
      <x:c r="N67" s="126" t="str">
        <x:f>IF(A67="","",MAX(I67-M67,0))</x:f>
      </x:c>
      <x:c r="O67" s="99" t="str">
        <x:f>IF(A67="","",IF(N67=0,"支払済",IF(M67&gt;0,"一部支払",IF(K67="","請求前",IF(TODAY()&gt;K67,"支払遅延","支払待ち")))))</x:f>
      </x:c>
      <x:c r="P67" s="106"/>
    </x:row>
    <x:row r="68">
      <x:c r="A68" s="78"/>
      <x:c r="B68" s="79"/>
      <x:c r="C68" s="79"/>
      <x:c r="D68" s="79"/>
      <x:c r="E68" s="109"/>
      <x:c r="F68" s="79"/>
      <x:c r="G68" s="115"/>
      <x:c r="H68" s="118" t="n">
        <x:v>0.1</x:v>
      </x:c>
      <x:c r="I68" s="121" t="str">
        <x:f>IF(A68="","",G68*(1+H68))</x:f>
      </x:c>
      <x:c r="J68" s="112"/>
      <x:c r="K68" s="109"/>
      <x:c r="L68" s="109"/>
      <x:c r="M68" s="125"/>
      <x:c r="N68" s="126" t="str">
        <x:f>IF(A68="","",MAX(I68-M68,0))</x:f>
      </x:c>
      <x:c r="O68" s="99" t="str">
        <x:f>IF(A68="","",IF(N68=0,"支払済",IF(M68&gt;0,"一部支払",IF(K68="","請求前",IF(TODAY()&gt;K68,"支払遅延","支払待ち")))))</x:f>
      </x:c>
      <x:c r="P68" s="106"/>
    </x:row>
    <x:row r="69">
      <x:c r="A69" s="78"/>
      <x:c r="B69" s="79"/>
      <x:c r="C69" s="79"/>
      <x:c r="D69" s="79"/>
      <x:c r="E69" s="109"/>
      <x:c r="F69" s="79"/>
      <x:c r="G69" s="115"/>
      <x:c r="H69" s="118" t="n">
        <x:v>0.1</x:v>
      </x:c>
      <x:c r="I69" s="121" t="str">
        <x:f>IF(A69="","",G69*(1+H69))</x:f>
      </x:c>
      <x:c r="J69" s="112"/>
      <x:c r="K69" s="109"/>
      <x:c r="L69" s="109"/>
      <x:c r="M69" s="125"/>
      <x:c r="N69" s="126" t="str">
        <x:f>IF(A69="","",MAX(I69-M69,0))</x:f>
      </x:c>
      <x:c r="O69" s="99" t="str">
        <x:f>IF(A69="","",IF(N69=0,"支払済",IF(M69&gt;0,"一部支払",IF(K69="","請求前",IF(TODAY()&gt;K69,"支払遅延","支払待ち")))))</x:f>
      </x:c>
      <x:c r="P69" s="106"/>
    </x:row>
    <x:row r="70">
      <x:c r="A70" s="78"/>
      <x:c r="B70" s="79"/>
      <x:c r="C70" s="79"/>
      <x:c r="D70" s="79"/>
      <x:c r="E70" s="109"/>
      <x:c r="F70" s="79"/>
      <x:c r="G70" s="115"/>
      <x:c r="H70" s="118" t="n">
        <x:v>0.1</x:v>
      </x:c>
      <x:c r="I70" s="121" t="str">
        <x:f>IF(A70="","",G70*(1+H70))</x:f>
      </x:c>
      <x:c r="J70" s="112"/>
      <x:c r="K70" s="109"/>
      <x:c r="L70" s="109"/>
      <x:c r="M70" s="125"/>
      <x:c r="N70" s="126" t="str">
        <x:f>IF(A70="","",MAX(I70-M70,0))</x:f>
      </x:c>
      <x:c r="O70" s="99" t="str">
        <x:f>IF(A70="","",IF(N70=0,"支払済",IF(M70&gt;0,"一部支払",IF(K70="","請求前",IF(TODAY()&gt;K70,"支払遅延","支払待ち")))))</x:f>
      </x:c>
      <x:c r="P70" s="106"/>
    </x:row>
    <x:row r="71">
      <x:c r="A71" s="78"/>
      <x:c r="B71" s="79"/>
      <x:c r="C71" s="79"/>
      <x:c r="D71" s="79"/>
      <x:c r="E71" s="109"/>
      <x:c r="F71" s="79"/>
      <x:c r="G71" s="115"/>
      <x:c r="H71" s="118" t="n">
        <x:v>0.1</x:v>
      </x:c>
      <x:c r="I71" s="121" t="str">
        <x:f>IF(A71="","",G71*(1+H71))</x:f>
      </x:c>
      <x:c r="J71" s="112"/>
      <x:c r="K71" s="109"/>
      <x:c r="L71" s="109"/>
      <x:c r="M71" s="125"/>
      <x:c r="N71" s="126" t="str">
        <x:f>IF(A71="","",MAX(I71-M71,0))</x:f>
      </x:c>
      <x:c r="O71" s="99" t="str">
        <x:f>IF(A71="","",IF(N71=0,"支払済",IF(M71&gt;0,"一部支払",IF(K71="","請求前",IF(TODAY()&gt;K71,"支払遅延","支払待ち")))))</x:f>
      </x:c>
      <x:c r="P71" s="106"/>
    </x:row>
    <x:row r="72">
      <x:c r="A72" s="78"/>
      <x:c r="B72" s="79"/>
      <x:c r="C72" s="79"/>
      <x:c r="D72" s="79"/>
      <x:c r="E72" s="109"/>
      <x:c r="F72" s="79"/>
      <x:c r="G72" s="115"/>
      <x:c r="H72" s="118" t="n">
        <x:v>0.1</x:v>
      </x:c>
      <x:c r="I72" s="121" t="str">
        <x:f>IF(A72="","",G72*(1+H72))</x:f>
      </x:c>
      <x:c r="J72" s="112"/>
      <x:c r="K72" s="109"/>
      <x:c r="L72" s="109"/>
      <x:c r="M72" s="125"/>
      <x:c r="N72" s="126" t="str">
        <x:f>IF(A72="","",MAX(I72-M72,0))</x:f>
      </x:c>
      <x:c r="O72" s="99" t="str">
        <x:f>IF(A72="","",IF(N72=0,"支払済",IF(M72&gt;0,"一部支払",IF(K72="","請求前",IF(TODAY()&gt;K72,"支払遅延","支払待ち")))))</x:f>
      </x:c>
      <x:c r="P72" s="106"/>
    </x:row>
    <x:row r="73">
      <x:c r="A73" s="78"/>
      <x:c r="B73" s="79"/>
      <x:c r="C73" s="79"/>
      <x:c r="D73" s="79"/>
      <x:c r="E73" s="109"/>
      <x:c r="F73" s="79"/>
      <x:c r="G73" s="115"/>
      <x:c r="H73" s="118" t="n">
        <x:v>0.1</x:v>
      </x:c>
      <x:c r="I73" s="121" t="str">
        <x:f>IF(A73="","",G73*(1+H73))</x:f>
      </x:c>
      <x:c r="J73" s="112"/>
      <x:c r="K73" s="109"/>
      <x:c r="L73" s="109"/>
      <x:c r="M73" s="125"/>
      <x:c r="N73" s="126" t="str">
        <x:f>IF(A73="","",MAX(I73-M73,0))</x:f>
      </x:c>
      <x:c r="O73" s="99" t="str">
        <x:f>IF(A73="","",IF(N73=0,"支払済",IF(M73&gt;0,"一部支払",IF(K73="","請求前",IF(TODAY()&gt;K73,"支払遅延","支払待ち")))))</x:f>
      </x:c>
      <x:c r="P73" s="106"/>
    </x:row>
    <x:row r="74">
      <x:c r="A74" s="78"/>
      <x:c r="B74" s="79"/>
      <x:c r="C74" s="79"/>
      <x:c r="D74" s="79"/>
      <x:c r="E74" s="109"/>
      <x:c r="F74" s="79"/>
      <x:c r="G74" s="115"/>
      <x:c r="H74" s="118" t="n">
        <x:v>0.1</x:v>
      </x:c>
      <x:c r="I74" s="121" t="str">
        <x:f>IF(A74="","",G74*(1+H74))</x:f>
      </x:c>
      <x:c r="J74" s="112"/>
      <x:c r="K74" s="109"/>
      <x:c r="L74" s="109"/>
      <x:c r="M74" s="125"/>
      <x:c r="N74" s="126" t="str">
        <x:f>IF(A74="","",MAX(I74-M74,0))</x:f>
      </x:c>
      <x:c r="O74" s="99" t="str">
        <x:f>IF(A74="","",IF(N74=0,"支払済",IF(M74&gt;0,"一部支払",IF(K74="","請求前",IF(TODAY()&gt;K74,"支払遅延","支払待ち")))))</x:f>
      </x:c>
      <x:c r="P74" s="106"/>
    </x:row>
    <x:row r="75">
      <x:c r="A75" s="78"/>
      <x:c r="B75" s="79"/>
      <x:c r="C75" s="79"/>
      <x:c r="D75" s="79"/>
      <x:c r="E75" s="109"/>
      <x:c r="F75" s="79"/>
      <x:c r="G75" s="115"/>
      <x:c r="H75" s="118" t="n">
        <x:v>0.1</x:v>
      </x:c>
      <x:c r="I75" s="121" t="str">
        <x:f>IF(A75="","",G75*(1+H75))</x:f>
      </x:c>
      <x:c r="J75" s="112"/>
      <x:c r="K75" s="109"/>
      <x:c r="L75" s="109"/>
      <x:c r="M75" s="125"/>
      <x:c r="N75" s="126" t="str">
        <x:f>IF(A75="","",MAX(I75-M75,0))</x:f>
      </x:c>
      <x:c r="O75" s="99" t="str">
        <x:f>IF(A75="","",IF(N75=0,"支払済",IF(M75&gt;0,"一部支払",IF(K75="","請求前",IF(TODAY()&gt;K75,"支払遅延","支払待ち")))))</x:f>
      </x:c>
      <x:c r="P75" s="106"/>
    </x:row>
    <x:row r="76">
      <x:c r="A76" s="78"/>
      <x:c r="B76" s="79"/>
      <x:c r="C76" s="79"/>
      <x:c r="D76" s="79"/>
      <x:c r="E76" s="109"/>
      <x:c r="F76" s="79"/>
      <x:c r="G76" s="115"/>
      <x:c r="H76" s="118" t="n">
        <x:v>0.1</x:v>
      </x:c>
      <x:c r="I76" s="121" t="str">
        <x:f>IF(A76="","",G76*(1+H76))</x:f>
      </x:c>
      <x:c r="J76" s="112"/>
      <x:c r="K76" s="109"/>
      <x:c r="L76" s="109"/>
      <x:c r="M76" s="125"/>
      <x:c r="N76" s="126" t="str">
        <x:f>IF(A76="","",MAX(I76-M76,0))</x:f>
      </x:c>
      <x:c r="O76" s="99" t="str">
        <x:f>IF(A76="","",IF(N76=0,"支払済",IF(M76&gt;0,"一部支払",IF(K76="","請求前",IF(TODAY()&gt;K76,"支払遅延","支払待ち")))))</x:f>
      </x:c>
      <x:c r="P76" s="106"/>
    </x:row>
    <x:row r="77">
      <x:c r="A77" s="78"/>
      <x:c r="B77" s="79"/>
      <x:c r="C77" s="79"/>
      <x:c r="D77" s="79"/>
      <x:c r="E77" s="109"/>
      <x:c r="F77" s="79"/>
      <x:c r="G77" s="115"/>
      <x:c r="H77" s="118" t="n">
        <x:v>0.1</x:v>
      </x:c>
      <x:c r="I77" s="121" t="str">
        <x:f>IF(A77="","",G77*(1+H77))</x:f>
      </x:c>
      <x:c r="J77" s="112"/>
      <x:c r="K77" s="109"/>
      <x:c r="L77" s="109"/>
      <x:c r="M77" s="125"/>
      <x:c r="N77" s="126" t="str">
        <x:f>IF(A77="","",MAX(I77-M77,0))</x:f>
      </x:c>
      <x:c r="O77" s="99" t="str">
        <x:f>IF(A77="","",IF(N77=0,"支払済",IF(M77&gt;0,"一部支払",IF(K77="","請求前",IF(TODAY()&gt;K77,"支払遅延","支払待ち")))))</x:f>
      </x:c>
      <x:c r="P77" s="106"/>
    </x:row>
    <x:row r="78">
      <x:c r="A78" s="78"/>
      <x:c r="B78" s="79"/>
      <x:c r="C78" s="79"/>
      <x:c r="D78" s="79"/>
      <x:c r="E78" s="109"/>
      <x:c r="F78" s="79"/>
      <x:c r="G78" s="115"/>
      <x:c r="H78" s="118" t="n">
        <x:v>0.1</x:v>
      </x:c>
      <x:c r="I78" s="121" t="str">
        <x:f>IF(A78="","",G78*(1+H78))</x:f>
      </x:c>
      <x:c r="J78" s="112"/>
      <x:c r="K78" s="109"/>
      <x:c r="L78" s="109"/>
      <x:c r="M78" s="125"/>
      <x:c r="N78" s="126" t="str">
        <x:f>IF(A78="","",MAX(I78-M78,0))</x:f>
      </x:c>
      <x:c r="O78" s="99" t="str">
        <x:f>IF(A78="","",IF(N78=0,"支払済",IF(M78&gt;0,"一部支払",IF(K78="","請求前",IF(TODAY()&gt;K78,"支払遅延","支払待ち")))))</x:f>
      </x:c>
      <x:c r="P78" s="106"/>
    </x:row>
    <x:row r="79">
      <x:c r="A79" s="78"/>
      <x:c r="B79" s="79"/>
      <x:c r="C79" s="79"/>
      <x:c r="D79" s="79"/>
      <x:c r="E79" s="109"/>
      <x:c r="F79" s="79"/>
      <x:c r="G79" s="115"/>
      <x:c r="H79" s="118" t="n">
        <x:v>0.1</x:v>
      </x:c>
      <x:c r="I79" s="121" t="str">
        <x:f>IF(A79="","",G79*(1+H79))</x:f>
      </x:c>
      <x:c r="J79" s="112"/>
      <x:c r="K79" s="109"/>
      <x:c r="L79" s="109"/>
      <x:c r="M79" s="125"/>
      <x:c r="N79" s="126" t="str">
        <x:f>IF(A79="","",MAX(I79-M79,0))</x:f>
      </x:c>
      <x:c r="O79" s="99" t="str">
        <x:f>IF(A79="","",IF(N79=0,"支払済",IF(M79&gt;0,"一部支払",IF(K79="","請求前",IF(TODAY()&gt;K79,"支払遅延","支払待ち")))))</x:f>
      </x:c>
      <x:c r="P79" s="106"/>
    </x:row>
    <x:row r="80">
      <x:c r="A80" s="78"/>
      <x:c r="B80" s="79"/>
      <x:c r="C80" s="79"/>
      <x:c r="D80" s="79"/>
      <x:c r="E80" s="109"/>
      <x:c r="F80" s="79"/>
      <x:c r="G80" s="115"/>
      <x:c r="H80" s="118" t="n">
        <x:v>0.1</x:v>
      </x:c>
      <x:c r="I80" s="121" t="str">
        <x:f>IF(A80="","",G80*(1+H80))</x:f>
      </x:c>
      <x:c r="J80" s="112"/>
      <x:c r="K80" s="109"/>
      <x:c r="L80" s="109"/>
      <x:c r="M80" s="125"/>
      <x:c r="N80" s="126" t="str">
        <x:f>IF(A80="","",MAX(I80-M80,0))</x:f>
      </x:c>
      <x:c r="O80" s="99" t="str">
        <x:f>IF(A80="","",IF(N80=0,"支払済",IF(M80&gt;0,"一部支払",IF(K80="","請求前",IF(TODAY()&gt;K80,"支払遅延","支払待ち")))))</x:f>
      </x:c>
      <x:c r="P80" s="106"/>
    </x:row>
    <x:row r="81">
      <x:c r="A81" s="78"/>
      <x:c r="B81" s="79"/>
      <x:c r="C81" s="79"/>
      <x:c r="D81" s="79"/>
      <x:c r="E81" s="109"/>
      <x:c r="F81" s="79"/>
      <x:c r="G81" s="115"/>
      <x:c r="H81" s="118" t="n">
        <x:v>0.1</x:v>
      </x:c>
      <x:c r="I81" s="121" t="str">
        <x:f>IF(A81="","",G81*(1+H81))</x:f>
      </x:c>
      <x:c r="J81" s="112"/>
      <x:c r="K81" s="109"/>
      <x:c r="L81" s="109"/>
      <x:c r="M81" s="125"/>
      <x:c r="N81" s="126" t="str">
        <x:f>IF(A81="","",MAX(I81-M81,0))</x:f>
      </x:c>
      <x:c r="O81" s="99" t="str">
        <x:f>IF(A81="","",IF(N81=0,"支払済",IF(M81&gt;0,"一部支払",IF(K81="","請求前",IF(TODAY()&gt;K81,"支払遅延","支払待ち")))))</x:f>
      </x:c>
      <x:c r="P81" s="106"/>
    </x:row>
    <x:row r="82">
      <x:c r="A82" s="78"/>
      <x:c r="B82" s="79"/>
      <x:c r="C82" s="79"/>
      <x:c r="D82" s="79"/>
      <x:c r="E82" s="109"/>
      <x:c r="F82" s="79"/>
      <x:c r="G82" s="115"/>
      <x:c r="H82" s="118" t="n">
        <x:v>0.1</x:v>
      </x:c>
      <x:c r="I82" s="121" t="str">
        <x:f>IF(A82="","",G82*(1+H82))</x:f>
      </x:c>
      <x:c r="J82" s="112"/>
      <x:c r="K82" s="109"/>
      <x:c r="L82" s="109"/>
      <x:c r="M82" s="125"/>
      <x:c r="N82" s="126" t="str">
        <x:f>IF(A82="","",MAX(I82-M82,0))</x:f>
      </x:c>
      <x:c r="O82" s="99" t="str">
        <x:f>IF(A82="","",IF(N82=0,"支払済",IF(M82&gt;0,"一部支払",IF(K82="","請求前",IF(TODAY()&gt;K82,"支払遅延","支払待ち")))))</x:f>
      </x:c>
      <x:c r="P82" s="106"/>
    </x:row>
    <x:row r="83">
      <x:c r="A83" s="78"/>
      <x:c r="B83" s="79"/>
      <x:c r="C83" s="79"/>
      <x:c r="D83" s="79"/>
      <x:c r="E83" s="109"/>
      <x:c r="F83" s="79"/>
      <x:c r="G83" s="115"/>
      <x:c r="H83" s="118" t="n">
        <x:v>0.1</x:v>
      </x:c>
      <x:c r="I83" s="121" t="str">
        <x:f>IF(A83="","",G83*(1+H83))</x:f>
      </x:c>
      <x:c r="J83" s="112"/>
      <x:c r="K83" s="109"/>
      <x:c r="L83" s="109"/>
      <x:c r="M83" s="125"/>
      <x:c r="N83" s="126" t="str">
        <x:f>IF(A83="","",MAX(I83-M83,0))</x:f>
      </x:c>
      <x:c r="O83" s="99" t="str">
        <x:f>IF(A83="","",IF(N83=0,"支払済",IF(M83&gt;0,"一部支払",IF(K83="","請求前",IF(TODAY()&gt;K83,"支払遅延","支払待ち")))))</x:f>
      </x:c>
      <x:c r="P83" s="106"/>
    </x:row>
    <x:row r="84">
      <x:c r="A84" s="78"/>
      <x:c r="B84" s="79"/>
      <x:c r="C84" s="79"/>
      <x:c r="D84" s="79"/>
      <x:c r="E84" s="109"/>
      <x:c r="F84" s="79"/>
      <x:c r="G84" s="115"/>
      <x:c r="H84" s="118" t="n">
        <x:v>0.1</x:v>
      </x:c>
      <x:c r="I84" s="121" t="str">
        <x:f>IF(A84="","",G84*(1+H84))</x:f>
      </x:c>
      <x:c r="J84" s="112"/>
      <x:c r="K84" s="109"/>
      <x:c r="L84" s="109"/>
      <x:c r="M84" s="125"/>
      <x:c r="N84" s="126" t="str">
        <x:f>IF(A84="","",MAX(I84-M84,0))</x:f>
      </x:c>
      <x:c r="O84" s="99" t="str">
        <x:f>IF(A84="","",IF(N84=0,"支払済",IF(M84&gt;0,"一部支払",IF(K84="","請求前",IF(TODAY()&gt;K84,"支払遅延","支払待ち")))))</x:f>
      </x:c>
      <x:c r="P84" s="106"/>
    </x:row>
    <x:row r="85">
      <x:c r="A85" s="78"/>
      <x:c r="B85" s="79"/>
      <x:c r="C85" s="79"/>
      <x:c r="D85" s="79"/>
      <x:c r="E85" s="109"/>
      <x:c r="F85" s="79"/>
      <x:c r="G85" s="115"/>
      <x:c r="H85" s="118" t="n">
        <x:v>0.1</x:v>
      </x:c>
      <x:c r="I85" s="121" t="str">
        <x:f>IF(A85="","",G85*(1+H85))</x:f>
      </x:c>
      <x:c r="J85" s="112"/>
      <x:c r="K85" s="109"/>
      <x:c r="L85" s="109"/>
      <x:c r="M85" s="125"/>
      <x:c r="N85" s="126" t="str">
        <x:f>IF(A85="","",MAX(I85-M85,0))</x:f>
      </x:c>
      <x:c r="O85" s="99" t="str">
        <x:f>IF(A85="","",IF(N85=0,"支払済",IF(M85&gt;0,"一部支払",IF(K85="","請求前",IF(TODAY()&gt;K85,"支払遅延","支払待ち")))))</x:f>
      </x:c>
      <x:c r="P85" s="106"/>
    </x:row>
    <x:row r="86">
      <x:c r="A86" s="78"/>
      <x:c r="B86" s="79"/>
      <x:c r="C86" s="79"/>
      <x:c r="D86" s="79"/>
      <x:c r="E86" s="109"/>
      <x:c r="F86" s="79"/>
      <x:c r="G86" s="115"/>
      <x:c r="H86" s="118" t="n">
        <x:v>0.1</x:v>
      </x:c>
      <x:c r="I86" s="121" t="str">
        <x:f>IF(A86="","",G86*(1+H86))</x:f>
      </x:c>
      <x:c r="J86" s="112"/>
      <x:c r="K86" s="109"/>
      <x:c r="L86" s="109"/>
      <x:c r="M86" s="125"/>
      <x:c r="N86" s="126" t="str">
        <x:f>IF(A86="","",MAX(I86-M86,0))</x:f>
      </x:c>
      <x:c r="O86" s="99" t="str">
        <x:f>IF(A86="","",IF(N86=0,"支払済",IF(M86&gt;0,"一部支払",IF(K86="","請求前",IF(TODAY()&gt;K86,"支払遅延","支払待ち")))))</x:f>
      </x:c>
      <x:c r="P86" s="106"/>
    </x:row>
    <x:row r="87">
      <x:c r="A87" s="78"/>
      <x:c r="B87" s="79"/>
      <x:c r="C87" s="79"/>
      <x:c r="D87" s="79"/>
      <x:c r="E87" s="109"/>
      <x:c r="F87" s="79"/>
      <x:c r="G87" s="115"/>
      <x:c r="H87" s="118" t="n">
        <x:v>0.1</x:v>
      </x:c>
      <x:c r="I87" s="121" t="str">
        <x:f>IF(A87="","",G87*(1+H87))</x:f>
      </x:c>
      <x:c r="J87" s="112"/>
      <x:c r="K87" s="109"/>
      <x:c r="L87" s="109"/>
      <x:c r="M87" s="125"/>
      <x:c r="N87" s="126" t="str">
        <x:f>IF(A87="","",MAX(I87-M87,0))</x:f>
      </x:c>
      <x:c r="O87" s="99" t="str">
        <x:f>IF(A87="","",IF(N87=0,"支払済",IF(M87&gt;0,"一部支払",IF(K87="","請求前",IF(TODAY()&gt;K87,"支払遅延","支払待ち")))))</x:f>
      </x:c>
      <x:c r="P87" s="106"/>
    </x:row>
    <x:row r="88">
      <x:c r="A88" s="78"/>
      <x:c r="B88" s="79"/>
      <x:c r="C88" s="79"/>
      <x:c r="D88" s="79"/>
      <x:c r="E88" s="109"/>
      <x:c r="F88" s="79"/>
      <x:c r="G88" s="115"/>
      <x:c r="H88" s="118" t="n">
        <x:v>0.1</x:v>
      </x:c>
      <x:c r="I88" s="121" t="str">
        <x:f>IF(A88="","",G88*(1+H88))</x:f>
      </x:c>
      <x:c r="J88" s="112"/>
      <x:c r="K88" s="109"/>
      <x:c r="L88" s="109"/>
      <x:c r="M88" s="125"/>
      <x:c r="N88" s="126" t="str">
        <x:f>IF(A88="","",MAX(I88-M88,0))</x:f>
      </x:c>
      <x:c r="O88" s="99" t="str">
        <x:f>IF(A88="","",IF(N88=0,"支払済",IF(M88&gt;0,"一部支払",IF(K88="","請求前",IF(TODAY()&gt;K88,"支払遅延","支払待ち")))))</x:f>
      </x:c>
      <x:c r="P88" s="106"/>
    </x:row>
    <x:row r="89">
      <x:c r="A89" s="78"/>
      <x:c r="B89" s="79"/>
      <x:c r="C89" s="79"/>
      <x:c r="D89" s="79"/>
      <x:c r="E89" s="109"/>
      <x:c r="F89" s="79"/>
      <x:c r="G89" s="115"/>
      <x:c r="H89" s="118" t="n">
        <x:v>0.1</x:v>
      </x:c>
      <x:c r="I89" s="121" t="str">
        <x:f>IF(A89="","",G89*(1+H89))</x:f>
      </x:c>
      <x:c r="J89" s="112"/>
      <x:c r="K89" s="109"/>
      <x:c r="L89" s="109"/>
      <x:c r="M89" s="125"/>
      <x:c r="N89" s="126" t="str">
        <x:f>IF(A89="","",MAX(I89-M89,0))</x:f>
      </x:c>
      <x:c r="O89" s="99" t="str">
        <x:f>IF(A89="","",IF(N89=0,"支払済",IF(M89&gt;0,"一部支払",IF(K89="","請求前",IF(TODAY()&gt;K89,"支払遅延","支払待ち")))))</x:f>
      </x:c>
      <x:c r="P89" s="106"/>
    </x:row>
    <x:row r="90">
      <x:c r="A90" s="78"/>
      <x:c r="B90" s="79"/>
      <x:c r="C90" s="79"/>
      <x:c r="D90" s="79"/>
      <x:c r="E90" s="109"/>
      <x:c r="F90" s="79"/>
      <x:c r="G90" s="115"/>
      <x:c r="H90" s="118" t="n">
        <x:v>0.1</x:v>
      </x:c>
      <x:c r="I90" s="121" t="str">
        <x:f>IF(A90="","",G90*(1+H90))</x:f>
      </x:c>
      <x:c r="J90" s="112"/>
      <x:c r="K90" s="109"/>
      <x:c r="L90" s="109"/>
      <x:c r="M90" s="125"/>
      <x:c r="N90" s="126" t="str">
        <x:f>IF(A90="","",MAX(I90-M90,0))</x:f>
      </x:c>
      <x:c r="O90" s="99" t="str">
        <x:f>IF(A90="","",IF(N90=0,"支払済",IF(M90&gt;0,"一部支払",IF(K90="","請求前",IF(TODAY()&gt;K90,"支払遅延","支払待ち")))))</x:f>
      </x:c>
      <x:c r="P90" s="106"/>
    </x:row>
    <x:row r="91">
      <x:c r="A91" s="78"/>
      <x:c r="B91" s="79"/>
      <x:c r="C91" s="79"/>
      <x:c r="D91" s="79"/>
      <x:c r="E91" s="109"/>
      <x:c r="F91" s="79"/>
      <x:c r="G91" s="115"/>
      <x:c r="H91" s="118" t="n">
        <x:v>0.1</x:v>
      </x:c>
      <x:c r="I91" s="121" t="str">
        <x:f>IF(A91="","",G91*(1+H91))</x:f>
      </x:c>
      <x:c r="J91" s="112"/>
      <x:c r="K91" s="109"/>
      <x:c r="L91" s="109"/>
      <x:c r="M91" s="125"/>
      <x:c r="N91" s="126" t="str">
        <x:f>IF(A91="","",MAX(I91-M91,0))</x:f>
      </x:c>
      <x:c r="O91" s="99" t="str">
        <x:f>IF(A91="","",IF(N91=0,"支払済",IF(M91&gt;0,"一部支払",IF(K91="","請求前",IF(TODAY()&gt;K91,"支払遅延","支払待ち")))))</x:f>
      </x:c>
      <x:c r="P91" s="106"/>
    </x:row>
    <x:row r="92">
      <x:c r="A92" s="78"/>
      <x:c r="B92" s="79"/>
      <x:c r="C92" s="79"/>
      <x:c r="D92" s="79"/>
      <x:c r="E92" s="109"/>
      <x:c r="F92" s="79"/>
      <x:c r="G92" s="115"/>
      <x:c r="H92" s="118" t="n">
        <x:v>0.1</x:v>
      </x:c>
      <x:c r="I92" s="121" t="str">
        <x:f>IF(A92="","",G92*(1+H92))</x:f>
      </x:c>
      <x:c r="J92" s="112"/>
      <x:c r="K92" s="109"/>
      <x:c r="L92" s="109"/>
      <x:c r="M92" s="125"/>
      <x:c r="N92" s="126" t="str">
        <x:f>IF(A92="","",MAX(I92-M92,0))</x:f>
      </x:c>
      <x:c r="O92" s="99" t="str">
        <x:f>IF(A92="","",IF(N92=0,"支払済",IF(M92&gt;0,"一部支払",IF(K92="","請求前",IF(TODAY()&gt;K92,"支払遅延","支払待ち")))))</x:f>
      </x:c>
      <x:c r="P92" s="106"/>
    </x:row>
    <x:row r="93">
      <x:c r="A93" s="78"/>
      <x:c r="B93" s="79"/>
      <x:c r="C93" s="79"/>
      <x:c r="D93" s="79"/>
      <x:c r="E93" s="109"/>
      <x:c r="F93" s="79"/>
      <x:c r="G93" s="115"/>
      <x:c r="H93" s="118" t="n">
        <x:v>0.1</x:v>
      </x:c>
      <x:c r="I93" s="121" t="str">
        <x:f>IF(A93="","",G93*(1+H93))</x:f>
      </x:c>
      <x:c r="J93" s="112"/>
      <x:c r="K93" s="109"/>
      <x:c r="L93" s="109"/>
      <x:c r="M93" s="125"/>
      <x:c r="N93" s="126" t="str">
        <x:f>IF(A93="","",MAX(I93-M93,0))</x:f>
      </x:c>
      <x:c r="O93" s="99" t="str">
        <x:f>IF(A93="","",IF(N93=0,"支払済",IF(M93&gt;0,"一部支払",IF(K93="","請求前",IF(TODAY()&gt;K93,"支払遅延","支払待ち")))))</x:f>
      </x:c>
      <x:c r="P93" s="106"/>
    </x:row>
    <x:row r="94">
      <x:c r="A94" s="78"/>
      <x:c r="B94" s="79"/>
      <x:c r="C94" s="79"/>
      <x:c r="D94" s="79"/>
      <x:c r="E94" s="109"/>
      <x:c r="F94" s="79"/>
      <x:c r="G94" s="115"/>
      <x:c r="H94" s="118" t="n">
        <x:v>0.1</x:v>
      </x:c>
      <x:c r="I94" s="121" t="str">
        <x:f>IF(A94="","",G94*(1+H94))</x:f>
      </x:c>
      <x:c r="J94" s="112"/>
      <x:c r="K94" s="109"/>
      <x:c r="L94" s="109"/>
      <x:c r="M94" s="125"/>
      <x:c r="N94" s="126" t="str">
        <x:f>IF(A94="","",MAX(I94-M94,0))</x:f>
      </x:c>
      <x:c r="O94" s="99" t="str">
        <x:f>IF(A94="","",IF(N94=0,"支払済",IF(M94&gt;0,"一部支払",IF(K94="","請求前",IF(TODAY()&gt;K94,"支払遅延","支払待ち")))))</x:f>
      </x:c>
      <x:c r="P94" s="106"/>
    </x:row>
    <x:row r="95">
      <x:c r="A95" s="78"/>
      <x:c r="B95" s="79"/>
      <x:c r="C95" s="79"/>
      <x:c r="D95" s="79"/>
      <x:c r="E95" s="109"/>
      <x:c r="F95" s="79"/>
      <x:c r="G95" s="115"/>
      <x:c r="H95" s="118" t="n">
        <x:v>0.1</x:v>
      </x:c>
      <x:c r="I95" s="121" t="str">
        <x:f>IF(A95="","",G95*(1+H95))</x:f>
      </x:c>
      <x:c r="J95" s="112"/>
      <x:c r="K95" s="109"/>
      <x:c r="L95" s="109"/>
      <x:c r="M95" s="125"/>
      <x:c r="N95" s="126" t="str">
        <x:f>IF(A95="","",MAX(I95-M95,0))</x:f>
      </x:c>
      <x:c r="O95" s="99" t="str">
        <x:f>IF(A95="","",IF(N95=0,"支払済",IF(M95&gt;0,"一部支払",IF(K95="","請求前",IF(TODAY()&gt;K95,"支払遅延","支払待ち")))))</x:f>
      </x:c>
      <x:c r="P95" s="106"/>
    </x:row>
    <x:row r="96">
      <x:c r="A96" s="78"/>
      <x:c r="B96" s="79"/>
      <x:c r="C96" s="79"/>
      <x:c r="D96" s="79"/>
      <x:c r="E96" s="109"/>
      <x:c r="F96" s="79"/>
      <x:c r="G96" s="115"/>
      <x:c r="H96" s="118" t="n">
        <x:v>0.1</x:v>
      </x:c>
      <x:c r="I96" s="121" t="str">
        <x:f>IF(A96="","",G96*(1+H96))</x:f>
      </x:c>
      <x:c r="J96" s="112"/>
      <x:c r="K96" s="109"/>
      <x:c r="L96" s="109"/>
      <x:c r="M96" s="125"/>
      <x:c r="N96" s="126" t="str">
        <x:f>IF(A96="","",MAX(I96-M96,0))</x:f>
      </x:c>
      <x:c r="O96" s="99" t="str">
        <x:f>IF(A96="","",IF(N96=0,"支払済",IF(M96&gt;0,"一部支払",IF(K96="","請求前",IF(TODAY()&gt;K96,"支払遅延","支払待ち")))))</x:f>
      </x:c>
      <x:c r="P96" s="106"/>
    </x:row>
    <x:row r="97">
      <x:c r="A97" s="78"/>
      <x:c r="B97" s="79"/>
      <x:c r="C97" s="79"/>
      <x:c r="D97" s="79"/>
      <x:c r="E97" s="109"/>
      <x:c r="F97" s="79"/>
      <x:c r="G97" s="115"/>
      <x:c r="H97" s="118" t="n">
        <x:v>0.1</x:v>
      </x:c>
      <x:c r="I97" s="121" t="str">
        <x:f>IF(A97="","",G97*(1+H97))</x:f>
      </x:c>
      <x:c r="J97" s="112"/>
      <x:c r="K97" s="109"/>
      <x:c r="L97" s="109"/>
      <x:c r="M97" s="125"/>
      <x:c r="N97" s="126" t="str">
        <x:f>IF(A97="","",MAX(I97-M97,0))</x:f>
      </x:c>
      <x:c r="O97" s="99" t="str">
        <x:f>IF(A97="","",IF(N97=0,"支払済",IF(M97&gt;0,"一部支払",IF(K97="","請求前",IF(TODAY()&gt;K97,"支払遅延","支払待ち")))))</x:f>
      </x:c>
      <x:c r="P97" s="106"/>
    </x:row>
    <x:row r="98">
      <x:c r="A98" s="78"/>
      <x:c r="B98" s="79"/>
      <x:c r="C98" s="79"/>
      <x:c r="D98" s="79"/>
      <x:c r="E98" s="109"/>
      <x:c r="F98" s="79"/>
      <x:c r="G98" s="115"/>
      <x:c r="H98" s="118" t="n">
        <x:v>0.1</x:v>
      </x:c>
      <x:c r="I98" s="121" t="str">
        <x:f>IF(A98="","",G98*(1+H98))</x:f>
      </x:c>
      <x:c r="J98" s="112"/>
      <x:c r="K98" s="109"/>
      <x:c r="L98" s="109"/>
      <x:c r="M98" s="125"/>
      <x:c r="N98" s="126" t="str">
        <x:f>IF(A98="","",MAX(I98-M98,0))</x:f>
      </x:c>
      <x:c r="O98" s="99" t="str">
        <x:f>IF(A98="","",IF(N98=0,"支払済",IF(M98&gt;0,"一部支払",IF(K98="","請求前",IF(TODAY()&gt;K98,"支払遅延","支払待ち")))))</x:f>
      </x:c>
      <x:c r="P98" s="106"/>
    </x:row>
    <x:row r="99">
      <x:c r="A99" s="78"/>
      <x:c r="B99" s="79"/>
      <x:c r="C99" s="79"/>
      <x:c r="D99" s="79"/>
      <x:c r="E99" s="109"/>
      <x:c r="F99" s="79"/>
      <x:c r="G99" s="115"/>
      <x:c r="H99" s="118" t="n">
        <x:v>0.1</x:v>
      </x:c>
      <x:c r="I99" s="121" t="str">
        <x:f>IF(A99="","",G99*(1+H99))</x:f>
      </x:c>
      <x:c r="J99" s="112"/>
      <x:c r="K99" s="109"/>
      <x:c r="L99" s="109"/>
      <x:c r="M99" s="125"/>
      <x:c r="N99" s="126" t="str">
        <x:f>IF(A99="","",MAX(I99-M99,0))</x:f>
      </x:c>
      <x:c r="O99" s="99" t="str">
        <x:f>IF(A99="","",IF(N99=0,"支払済",IF(M99&gt;0,"一部支払",IF(K99="","請求前",IF(TODAY()&gt;K99,"支払遅延","支払待ち")))))</x:f>
      </x:c>
      <x:c r="P99" s="106"/>
    </x:row>
    <x:row r="100">
      <x:c r="A100" s="78"/>
      <x:c r="B100" s="79"/>
      <x:c r="C100" s="79"/>
      <x:c r="D100" s="79"/>
      <x:c r="E100" s="109"/>
      <x:c r="F100" s="79"/>
      <x:c r="G100" s="115"/>
      <x:c r="H100" s="118" t="n">
        <x:v>0.1</x:v>
      </x:c>
      <x:c r="I100" s="121" t="str">
        <x:f>IF(A100="","",G100*(1+H100))</x:f>
      </x:c>
      <x:c r="J100" s="112"/>
      <x:c r="K100" s="109"/>
      <x:c r="L100" s="109"/>
      <x:c r="M100" s="125"/>
      <x:c r="N100" s="126" t="str">
        <x:f>IF(A100="","",MAX(I100-M100,0))</x:f>
      </x:c>
      <x:c r="O100" s="99" t="str">
        <x:f>IF(A100="","",IF(N100=0,"支払済",IF(M100&gt;0,"一部支払",IF(K100="","請求前",IF(TODAY()&gt;K100,"支払遅延","支払待ち")))))</x:f>
      </x:c>
      <x:c r="P100" s="106"/>
    </x:row>
    <x:row r="101">
      <x:c r="A101" s="78"/>
      <x:c r="B101" s="79"/>
      <x:c r="C101" s="79"/>
      <x:c r="D101" s="79"/>
      <x:c r="E101" s="109"/>
      <x:c r="F101" s="79"/>
      <x:c r="G101" s="115"/>
      <x:c r="H101" s="118" t="n">
        <x:v>0.1</x:v>
      </x:c>
      <x:c r="I101" s="121" t="str">
        <x:f>IF(A101="","",G101*(1+H101))</x:f>
      </x:c>
      <x:c r="J101" s="112"/>
      <x:c r="K101" s="109"/>
      <x:c r="L101" s="109"/>
      <x:c r="M101" s="125"/>
      <x:c r="N101" s="126" t="str">
        <x:f>IF(A101="","",MAX(I101-M101,0))</x:f>
      </x:c>
      <x:c r="O101" s="99" t="str">
        <x:f>IF(A101="","",IF(N101=0,"支払済",IF(M101&gt;0,"一部支払",IF(K101="","請求前",IF(TODAY()&gt;K101,"支払遅延","支払待ち")))))</x:f>
      </x:c>
      <x:c r="P101" s="106"/>
    </x:row>
    <x:row r="102">
      <x:c r="A102" s="78"/>
      <x:c r="B102" s="79"/>
      <x:c r="C102" s="79"/>
      <x:c r="D102" s="79"/>
      <x:c r="E102" s="109"/>
      <x:c r="F102" s="79"/>
      <x:c r="G102" s="115"/>
      <x:c r="H102" s="118" t="n">
        <x:v>0.1</x:v>
      </x:c>
      <x:c r="I102" s="121" t="str">
        <x:f>IF(A102="","",G102*(1+H102))</x:f>
      </x:c>
      <x:c r="J102" s="112"/>
      <x:c r="K102" s="109"/>
      <x:c r="L102" s="109"/>
      <x:c r="M102" s="125"/>
      <x:c r="N102" s="126" t="str">
        <x:f>IF(A102="","",MAX(I102-M102,0))</x:f>
      </x:c>
      <x:c r="O102" s="99" t="str">
        <x:f>IF(A102="","",IF(N102=0,"支払済",IF(M102&gt;0,"一部支払",IF(K102="","請求前",IF(TODAY()&gt;K102,"支払遅延","支払待ち")))))</x:f>
      </x:c>
      <x:c r="P102" s="106"/>
    </x:row>
    <x:row r="103">
      <x:c r="A103" s="78"/>
      <x:c r="B103" s="79"/>
      <x:c r="C103" s="79"/>
      <x:c r="D103" s="79"/>
      <x:c r="E103" s="109"/>
      <x:c r="F103" s="79"/>
      <x:c r="G103" s="115"/>
      <x:c r="H103" s="118" t="n">
        <x:v>0.1</x:v>
      </x:c>
      <x:c r="I103" s="121" t="str">
        <x:f>IF(A103="","",G103*(1+H103))</x:f>
      </x:c>
      <x:c r="J103" s="112"/>
      <x:c r="K103" s="109"/>
      <x:c r="L103" s="109"/>
      <x:c r="M103" s="125"/>
      <x:c r="N103" s="126" t="str">
        <x:f>IF(A103="","",MAX(I103-M103,0))</x:f>
      </x:c>
      <x:c r="O103" s="99" t="str">
        <x:f>IF(A103="","",IF(N103=0,"支払済",IF(M103&gt;0,"一部支払",IF(K103="","請求前",IF(TODAY()&gt;K103,"支払遅延","支払待ち")))))</x:f>
      </x:c>
      <x:c r="P103" s="106"/>
    </x:row>
    <x:row r="104">
      <x:c r="A104" s="78"/>
      <x:c r="B104" s="79"/>
      <x:c r="C104" s="79"/>
      <x:c r="D104" s="79"/>
      <x:c r="E104" s="109"/>
      <x:c r="F104" s="79"/>
      <x:c r="G104" s="115"/>
      <x:c r="H104" s="118" t="n">
        <x:v>0.1</x:v>
      </x:c>
      <x:c r="I104" s="121" t="str">
        <x:f>IF(A104="","",G104*(1+H104))</x:f>
      </x:c>
      <x:c r="J104" s="112"/>
      <x:c r="K104" s="109"/>
      <x:c r="L104" s="109"/>
      <x:c r="M104" s="125"/>
      <x:c r="N104" s="126" t="str">
        <x:f>IF(A104="","",MAX(I104-M104,0))</x:f>
      </x:c>
      <x:c r="O104" s="99" t="str">
        <x:f>IF(A104="","",IF(N104=0,"支払済",IF(M104&gt;0,"一部支払",IF(K104="","請求前",IF(TODAY()&gt;K104,"支払遅延","支払待ち")))))</x:f>
      </x:c>
      <x:c r="P104" s="106"/>
    </x:row>
    <x:row r="105">
      <x:c r="A105" s="78"/>
      <x:c r="B105" s="79"/>
      <x:c r="C105" s="79"/>
      <x:c r="D105" s="79"/>
      <x:c r="E105" s="109"/>
      <x:c r="F105" s="79"/>
      <x:c r="G105" s="115"/>
      <x:c r="H105" s="118" t="n">
        <x:v>0.1</x:v>
      </x:c>
      <x:c r="I105" s="121" t="str">
        <x:f>IF(A105="","",G105*(1+H105))</x:f>
      </x:c>
      <x:c r="J105" s="112"/>
      <x:c r="K105" s="109"/>
      <x:c r="L105" s="109"/>
      <x:c r="M105" s="125"/>
      <x:c r="N105" s="126" t="str">
        <x:f>IF(A105="","",MAX(I105-M105,0))</x:f>
      </x:c>
      <x:c r="O105" s="99" t="str">
        <x:f>IF(A105="","",IF(N105=0,"支払済",IF(M105&gt;0,"一部支払",IF(K105="","請求前",IF(TODAY()&gt;K105,"支払遅延","支払待ち")))))</x:f>
      </x:c>
      <x:c r="P105" s="106"/>
    </x:row>
    <x:row r="106">
      <x:c r="A106" s="81"/>
      <x:c r="B106" s="82"/>
      <x:c r="C106" s="82"/>
      <x:c r="D106" s="82"/>
      <x:c r="E106" s="110"/>
      <x:c r="F106" s="82"/>
      <x:c r="G106" s="116"/>
      <x:c r="H106" s="119" t="n">
        <x:v>0.1</x:v>
      </x:c>
      <x:c r="I106" s="122" t="str">
        <x:f>IF(A106="","",G106*(1+H106))</x:f>
      </x:c>
      <x:c r="J106" s="113"/>
      <x:c r="K106" s="110"/>
      <x:c r="L106" s="110"/>
      <x:c r="M106" s="127"/>
      <x:c r="N106" s="128" t="str">
        <x:f>IF(A106="","",MAX(I106-M106,0))</x:f>
      </x:c>
      <x:c r="O106" s="101" t="str">
        <x:f>IF(A106="","",IF(N106=0,"支払済",IF(M106&gt;0,"一部支払",IF(K106="","請求前",IF(TODAY()&gt;K106,"支払遅延","支払待ち")))))</x:f>
      </x:c>
      <x:c r="P106" s="107"/>
    </x:row>
  </x:sheetData>
  <x:mergeCells>
    <x:mergeCell ref="A1:P1"/>
    <x:mergeCell ref="A2:P2"/>
  </x:mergeCells>
  <x:conditionalFormatting sqref="O7:O106">
    <x:cfRule type="containsText" dxfId="3" priority="1" operator="containsText" text="遅延"/>
    <x:cfRule type="containsText" dxfId="4" priority="2" operator="containsText" text="済"/>
    <x:cfRule type="containsText" dxfId="5" priority="3" operator="containsText" text="一部"/>
  </x:conditionalFormatting>
  <x:dataValidations count="1">
    <x:dataValidation type="list" sqref="H7:H106">
      <x:formula1>"0,0.08,0.1"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f7bec7dd81a46cb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18" hidden="0" customWidth="1"/>
    <x:col min="4" max="4" width="15" hidden="0" customWidth="1"/>
    <x:col min="5" max="5" width="15" hidden="0" customWidth="1"/>
    <x:col min="6" max="6" width="18" hidden="0" customWidth="1"/>
    <x:col min="7" max="7" width="15" hidden="0" customWidth="1"/>
    <x:col min="8" max="8" width="15" hidden="0" customWidth="1"/>
    <x:col min="9" max="9" width="16" hidden="0" customWidth="1"/>
    <x:col min="10" max="10" width="16" hidden="0" customWidth="1"/>
    <x:col min="11" max="11" width="15" hidden="0" customWidth="1"/>
    <x:col min="12" max="12" width="12" hidden="0" customWidth="1"/>
    <x:col min="13" max="13" width="16" hidden="0" customWidth="1"/>
  </x:cols>
  <x:sheetData>
    <x:row r="1" ht="38" customHeight="1">
      <x:c r="A1" s="4" t="str">
        <x:v>現場別 原価・粗利・資金ギャップ</x:v>
      </x:c>
      <x:c r="B1" s="4" t="str">
        <x:v>現場別 原価・粗利・資金ギャップ</x:v>
      </x:c>
      <x:c r="C1" s="4" t="str">
        <x:v>現場別 原価・粗利・資金ギャップ</x:v>
      </x:c>
      <x:c r="D1" s="4" t="str">
        <x:v>現場別 原価・粗利・資金ギャップ</x:v>
      </x:c>
      <x:c r="E1" s="4" t="str">
        <x:v>現場別 原価・粗利・資金ギャップ</x:v>
      </x:c>
      <x:c r="F1" s="4" t="str">
        <x:v>現場別 原価・粗利・資金ギャップ</x:v>
      </x:c>
      <x:c r="G1" s="4" t="str">
        <x:v>現場別 原価・粗利・資金ギャップ</x:v>
      </x:c>
      <x:c r="H1" s="4" t="str">
        <x:v>現場別 原価・粗利・資金ギャップ</x:v>
      </x:c>
      <x:c r="I1" s="4" t="str">
        <x:v>現場別 原価・粗利・資金ギャップ</x:v>
      </x:c>
      <x:c r="J1" s="4" t="str">
        <x:v>現場別 原価・粗利・資金ギャップ</x:v>
      </x:c>
      <x:c r="K1" s="4" t="str">
        <x:v>現場別 原価・粗利・資金ギャップ</x:v>
      </x:c>
      <x:c r="L1" s="4" t="str">
        <x:v>現場別 原価・粗利・資金ギャップ</x:v>
      </x:c>
      <x:c r="M1" s="4" t="str">
        <x:v>現場別 原価・粗利・資金ギャップ</x:v>
      </x:c>
    </x:row>
    <x:row r="2" ht="34" customHeight="1">
      <x:c r="A2" s="8" t="str">
        <x:v>A列へ案件IDを入力すると、受注・入金・発注・支払を集計します。その他原価だけ黄色セルへ入力してください。</x:v>
      </x:c>
      <x:c r="B2" s="8" t="str">
        <x:v>A列へ案件IDを入力すると、受注・入金・発注・支払を集計します。その他原価だけ黄色セルへ入力してください。</x:v>
      </x:c>
      <x:c r="C2" s="8" t="str">
        <x:v>A列へ案件IDを入力すると、受注・入金・発注・支払を集計します。その他原価だけ黄色セルへ入力してください。</x:v>
      </x:c>
      <x:c r="D2" s="8" t="str">
        <x:v>A列へ案件IDを入力すると、受注・入金・発注・支払を集計します。その他原価だけ黄色セルへ入力してください。</x:v>
      </x:c>
      <x:c r="E2" s="8" t="str">
        <x:v>A列へ案件IDを入力すると、受注・入金・発注・支払を集計します。その他原価だけ黄色セルへ入力してください。</x:v>
      </x:c>
      <x:c r="F2" s="8" t="str">
        <x:v>A列へ案件IDを入力すると、受注・入金・発注・支払を集計します。その他原価だけ黄色セルへ入力してください。</x:v>
      </x:c>
      <x:c r="G2" s="8" t="str">
        <x:v>A列へ案件IDを入力すると、受注・入金・発注・支払を集計します。その他原価だけ黄色セルへ入力してください。</x:v>
      </x:c>
      <x:c r="H2" s="8" t="str">
        <x:v>A列へ案件IDを入力すると、受注・入金・発注・支払を集計します。その他原価だけ黄色セルへ入力してください。</x:v>
      </x:c>
      <x:c r="I2" s="8" t="str">
        <x:v>A列へ案件IDを入力すると、受注・入金・発注・支払を集計します。その他原価だけ黄色セルへ入力してください。</x:v>
      </x:c>
      <x:c r="J2" s="8" t="str">
        <x:v>A列へ案件IDを入力すると、受注・入金・発注・支払を集計します。その他原価だけ黄色セルへ入力してください。</x:v>
      </x:c>
      <x:c r="K2" s="8" t="str">
        <x:v>A列へ案件IDを入力すると、受注・入金・発注・支払を集計します。その他原価だけ黄色セルへ入力してください。</x:v>
      </x:c>
      <x:c r="L2" s="8" t="str">
        <x:v>A列へ案件IDを入力すると、受注・入金・発注・支払を集計します。その他原価だけ黄色セルへ入力してください。</x:v>
      </x:c>
      <x:c r="M2" s="8" t="str">
        <x:v>A列へ案件IDを入力すると、受注・入金・発注・支払を集計します。その他原価だけ黄色セルへ入力してください。</x:v>
      </x:c>
    </x:row>
    <x:row r="6" ht="34" customHeight="1">
      <x:c r="A6" s="17" t="str">
        <x:v>案件ID</x:v>
      </x:c>
      <x:c r="B6" s="64" t="str">
        <x:v>現場名</x:v>
      </x:c>
      <x:c r="C6" s="64" t="str">
        <x:v>受注額（税込）</x:v>
      </x:c>
      <x:c r="D6" s="64" t="str">
        <x:v>入金額</x:v>
      </x:c>
      <x:c r="E6" s="64" t="str">
        <x:v>未収</x:v>
      </x:c>
      <x:c r="F6" s="64" t="str">
        <x:v>発注額（税込）</x:v>
      </x:c>
      <x:c r="G6" s="64" t="str">
        <x:v>支払額</x:v>
      </x:c>
      <x:c r="H6" s="64" t="str">
        <x:v>未払</x:v>
      </x:c>
      <x:c r="I6" s="64" t="str">
        <x:v>その他原価</x:v>
      </x:c>
      <x:c r="J6" s="64" t="str">
        <x:v>工事原価</x:v>
      </x:c>
      <x:c r="K6" s="64" t="str">
        <x:v>粗利</x:v>
      </x:c>
      <x:c r="L6" s="64" t="str">
        <x:v>粗利率</x:v>
      </x:c>
      <x:c r="M6" s="18" t="str">
        <x:v>先行支出</x:v>
      </x:c>
    </x:row>
    <x:row r="7">
      <x:c r="A7" s="105"/>
      <x:c r="B7" s="96" t="str">
        <x:f>IF(A7="","",IFERROR(INDEX('受注・入金'!$B$7:$B$106,MATCH(A7,'受注・入金'!$A$7:$A$106,0)),""))</x:f>
      </x:c>
      <x:c r="C7" s="135" t="str">
        <x:f>IF(A7="","",SUMIFS('受注・入金'!$G$7:$G$106,'受注・入金'!$A$7:$A$106,A7))</x:f>
      </x:c>
      <x:c r="D7" s="135" t="str">
        <x:f>IF(A7="","",SUMIFS('受注・入金'!$K$7:$K$106,'受注・入金'!$A$7:$A$106,A7))</x:f>
      </x:c>
      <x:c r="E7" s="135" t="str">
        <x:f>IF(A7="","",MAX(C7-D7,0))</x:f>
      </x:c>
      <x:c r="F7" s="135" t="str">
        <x:f>IF(A7="","",SUMIFS('発注・支払'!$I$7:$I$106,'発注・支払'!$B$7:$B$106,A7))</x:f>
      </x:c>
      <x:c r="G7" s="135" t="str">
        <x:f>IF(A7="","",SUMIFS('発注・支払'!$M$7:$M$106,'発注・支払'!$B$7:$B$106,A7))</x:f>
      </x:c>
      <x:c r="H7" s="136" t="str">
        <x:f>IF(A7="","",MAX(F7-G7,0))</x:f>
      </x:c>
      <x:c r="I7" s="137"/>
      <x:c r="J7" s="124" t="str">
        <x:f>IF(A7="","",F7+I7)</x:f>
      </x:c>
      <x:c r="K7" s="135" t="str">
        <x:f>IF(A7="","",C7-J7)</x:f>
      </x:c>
      <x:c r="L7" s="144" t="n">
        <x:f>IFERROR(K7/C7,0)</x:f>
        <x:v>0</x:v>
      </x:c>
      <x:c r="M7" s="136" t="str">
        <x:f>IF(A7="","",MAX(G7-D7,0))</x:f>
      </x:c>
    </x:row>
    <x:row r="8">
      <x:c r="A8" s="106"/>
      <x:c r="B8" s="98" t="str">
        <x:f>IF(A8="","",IFERROR(INDEX('受注・入金'!$B$7:$B$106,MATCH(A8,'受注・入金'!$A$7:$A$106,0)),""))</x:f>
      </x:c>
      <x:c r="C8" s="138" t="str">
        <x:f>IF(A8="","",SUMIFS('受注・入金'!$G$7:$G$106,'受注・入金'!$A$7:$A$106,A8))</x:f>
      </x:c>
      <x:c r="D8" s="138" t="str">
        <x:f>IF(A8="","",SUMIFS('受注・入金'!$K$7:$K$106,'受注・入金'!$A$7:$A$106,A8))</x:f>
      </x:c>
      <x:c r="E8" s="138" t="str">
        <x:f>IF(A8="","",MAX(C8-D8,0))</x:f>
      </x:c>
      <x:c r="F8" s="138" t="str">
        <x:f>IF(A8="","",SUMIFS('発注・支払'!$I$7:$I$106,'発注・支払'!$B$7:$B$106,A8))</x:f>
      </x:c>
      <x:c r="G8" s="138" t="str">
        <x:f>IF(A8="","",SUMIFS('発注・支払'!$M$7:$M$106,'発注・支払'!$B$7:$B$106,A8))</x:f>
      </x:c>
      <x:c r="H8" s="139" t="str">
        <x:f>IF(A8="","",MAX(F8-G8,0))</x:f>
      </x:c>
      <x:c r="I8" s="140"/>
      <x:c r="J8" s="126" t="str">
        <x:f>IF(A8="","",F8+I8)</x:f>
      </x:c>
      <x:c r="K8" s="138" t="str">
        <x:f>IF(A8="","",C8-J8)</x:f>
      </x:c>
      <x:c r="L8" s="145" t="n">
        <x:f>IFERROR(K8/C8,0)</x:f>
        <x:v>0</x:v>
      </x:c>
      <x:c r="M8" s="139" t="str">
        <x:f>IF(A8="","",MAX(G8-D8,0))</x:f>
      </x:c>
    </x:row>
    <x:row r="9">
      <x:c r="A9" s="106"/>
      <x:c r="B9" s="98" t="str">
        <x:f>IF(A9="","",IFERROR(INDEX('受注・入金'!$B$7:$B$106,MATCH(A9,'受注・入金'!$A$7:$A$106,0)),""))</x:f>
      </x:c>
      <x:c r="C9" s="138" t="str">
        <x:f>IF(A9="","",SUMIFS('受注・入金'!$G$7:$G$106,'受注・入金'!$A$7:$A$106,A9))</x:f>
      </x:c>
      <x:c r="D9" s="138" t="str">
        <x:f>IF(A9="","",SUMIFS('受注・入金'!$K$7:$K$106,'受注・入金'!$A$7:$A$106,A9))</x:f>
      </x:c>
      <x:c r="E9" s="138" t="str">
        <x:f>IF(A9="","",MAX(C9-D9,0))</x:f>
      </x:c>
      <x:c r="F9" s="138" t="str">
        <x:f>IF(A9="","",SUMIFS('発注・支払'!$I$7:$I$106,'発注・支払'!$B$7:$B$106,A9))</x:f>
      </x:c>
      <x:c r="G9" s="138" t="str">
        <x:f>IF(A9="","",SUMIFS('発注・支払'!$M$7:$M$106,'発注・支払'!$B$7:$B$106,A9))</x:f>
      </x:c>
      <x:c r="H9" s="139" t="str">
        <x:f>IF(A9="","",MAX(F9-G9,0))</x:f>
      </x:c>
      <x:c r="I9" s="140"/>
      <x:c r="J9" s="126" t="str">
        <x:f>IF(A9="","",F9+I9)</x:f>
      </x:c>
      <x:c r="K9" s="138" t="str">
        <x:f>IF(A9="","",C9-J9)</x:f>
      </x:c>
      <x:c r="L9" s="145" t="n">
        <x:f>IFERROR(K9/C9,0)</x:f>
        <x:v>0</x:v>
      </x:c>
      <x:c r="M9" s="139" t="str">
        <x:f>IF(A9="","",MAX(G9-D9,0))</x:f>
      </x:c>
    </x:row>
    <x:row r="10">
      <x:c r="A10" s="106"/>
      <x:c r="B10" s="98" t="str">
        <x:f>IF(A10="","",IFERROR(INDEX('受注・入金'!$B$7:$B$106,MATCH(A10,'受注・入金'!$A$7:$A$106,0)),""))</x:f>
      </x:c>
      <x:c r="C10" s="138" t="str">
        <x:f>IF(A10="","",SUMIFS('受注・入金'!$G$7:$G$106,'受注・入金'!$A$7:$A$106,A10))</x:f>
      </x:c>
      <x:c r="D10" s="138" t="str">
        <x:f>IF(A10="","",SUMIFS('受注・入金'!$K$7:$K$106,'受注・入金'!$A$7:$A$106,A10))</x:f>
      </x:c>
      <x:c r="E10" s="138" t="str">
        <x:f>IF(A10="","",MAX(C10-D10,0))</x:f>
      </x:c>
      <x:c r="F10" s="138" t="str">
        <x:f>IF(A10="","",SUMIFS('発注・支払'!$I$7:$I$106,'発注・支払'!$B$7:$B$106,A10))</x:f>
      </x:c>
      <x:c r="G10" s="138" t="str">
        <x:f>IF(A10="","",SUMIFS('発注・支払'!$M$7:$M$106,'発注・支払'!$B$7:$B$106,A10))</x:f>
      </x:c>
      <x:c r="H10" s="139" t="str">
        <x:f>IF(A10="","",MAX(F10-G10,0))</x:f>
      </x:c>
      <x:c r="I10" s="140"/>
      <x:c r="J10" s="126" t="str">
        <x:f>IF(A10="","",F10+I10)</x:f>
      </x:c>
      <x:c r="K10" s="138" t="str">
        <x:f>IF(A10="","",C10-J10)</x:f>
      </x:c>
      <x:c r="L10" s="145" t="n">
        <x:f>IFERROR(K10/C10,0)</x:f>
        <x:v>0</x:v>
      </x:c>
      <x:c r="M10" s="139" t="str">
        <x:f>IF(A10="","",MAX(G10-D10,0))</x:f>
      </x:c>
    </x:row>
    <x:row r="11">
      <x:c r="A11" s="106"/>
      <x:c r="B11" s="98" t="str">
        <x:f>IF(A11="","",IFERROR(INDEX('受注・入金'!$B$7:$B$106,MATCH(A11,'受注・入金'!$A$7:$A$106,0)),""))</x:f>
      </x:c>
      <x:c r="C11" s="138" t="str">
        <x:f>IF(A11="","",SUMIFS('受注・入金'!$G$7:$G$106,'受注・入金'!$A$7:$A$106,A11))</x:f>
      </x:c>
      <x:c r="D11" s="138" t="str">
        <x:f>IF(A11="","",SUMIFS('受注・入金'!$K$7:$K$106,'受注・入金'!$A$7:$A$106,A11))</x:f>
      </x:c>
      <x:c r="E11" s="138" t="str">
        <x:f>IF(A11="","",MAX(C11-D11,0))</x:f>
      </x:c>
      <x:c r="F11" s="138" t="str">
        <x:f>IF(A11="","",SUMIFS('発注・支払'!$I$7:$I$106,'発注・支払'!$B$7:$B$106,A11))</x:f>
      </x:c>
      <x:c r="G11" s="138" t="str">
        <x:f>IF(A11="","",SUMIFS('発注・支払'!$M$7:$M$106,'発注・支払'!$B$7:$B$106,A11))</x:f>
      </x:c>
      <x:c r="H11" s="139" t="str">
        <x:f>IF(A11="","",MAX(F11-G11,0))</x:f>
      </x:c>
      <x:c r="I11" s="140"/>
      <x:c r="J11" s="126" t="str">
        <x:f>IF(A11="","",F11+I11)</x:f>
      </x:c>
      <x:c r="K11" s="138" t="str">
        <x:f>IF(A11="","",C11-J11)</x:f>
      </x:c>
      <x:c r="L11" s="145" t="n">
        <x:f>IFERROR(K11/C11,0)</x:f>
        <x:v>0</x:v>
      </x:c>
      <x:c r="M11" s="139" t="str">
        <x:f>IF(A11="","",MAX(G11-D11,0))</x:f>
      </x:c>
    </x:row>
    <x:row r="12">
      <x:c r="A12" s="106"/>
      <x:c r="B12" s="98" t="str">
        <x:f>IF(A12="","",IFERROR(INDEX('受注・入金'!$B$7:$B$106,MATCH(A12,'受注・入金'!$A$7:$A$106,0)),""))</x:f>
      </x:c>
      <x:c r="C12" s="138" t="str">
        <x:f>IF(A12="","",SUMIFS('受注・入金'!$G$7:$G$106,'受注・入金'!$A$7:$A$106,A12))</x:f>
      </x:c>
      <x:c r="D12" s="138" t="str">
        <x:f>IF(A12="","",SUMIFS('受注・入金'!$K$7:$K$106,'受注・入金'!$A$7:$A$106,A12))</x:f>
      </x:c>
      <x:c r="E12" s="138" t="str">
        <x:f>IF(A12="","",MAX(C12-D12,0))</x:f>
      </x:c>
      <x:c r="F12" s="138" t="str">
        <x:f>IF(A12="","",SUMIFS('発注・支払'!$I$7:$I$106,'発注・支払'!$B$7:$B$106,A12))</x:f>
      </x:c>
      <x:c r="G12" s="138" t="str">
        <x:f>IF(A12="","",SUMIFS('発注・支払'!$M$7:$M$106,'発注・支払'!$B$7:$B$106,A12))</x:f>
      </x:c>
      <x:c r="H12" s="139" t="str">
        <x:f>IF(A12="","",MAX(F12-G12,0))</x:f>
      </x:c>
      <x:c r="I12" s="140"/>
      <x:c r="J12" s="126" t="str">
        <x:f>IF(A12="","",F12+I12)</x:f>
      </x:c>
      <x:c r="K12" s="138" t="str">
        <x:f>IF(A12="","",C12-J12)</x:f>
      </x:c>
      <x:c r="L12" s="145" t="n">
        <x:f>IFERROR(K12/C12,0)</x:f>
        <x:v>0</x:v>
      </x:c>
      <x:c r="M12" s="139" t="str">
        <x:f>IF(A12="","",MAX(G12-D12,0))</x:f>
      </x:c>
    </x:row>
    <x:row r="13">
      <x:c r="A13" s="106"/>
      <x:c r="B13" s="98" t="str">
        <x:f>IF(A13="","",IFERROR(INDEX('受注・入金'!$B$7:$B$106,MATCH(A13,'受注・入金'!$A$7:$A$106,0)),""))</x:f>
      </x:c>
      <x:c r="C13" s="138" t="str">
        <x:f>IF(A13="","",SUMIFS('受注・入金'!$G$7:$G$106,'受注・入金'!$A$7:$A$106,A13))</x:f>
      </x:c>
      <x:c r="D13" s="138" t="str">
        <x:f>IF(A13="","",SUMIFS('受注・入金'!$K$7:$K$106,'受注・入金'!$A$7:$A$106,A13))</x:f>
      </x:c>
      <x:c r="E13" s="138" t="str">
        <x:f>IF(A13="","",MAX(C13-D13,0))</x:f>
      </x:c>
      <x:c r="F13" s="138" t="str">
        <x:f>IF(A13="","",SUMIFS('発注・支払'!$I$7:$I$106,'発注・支払'!$B$7:$B$106,A13))</x:f>
      </x:c>
      <x:c r="G13" s="138" t="str">
        <x:f>IF(A13="","",SUMIFS('発注・支払'!$M$7:$M$106,'発注・支払'!$B$7:$B$106,A13))</x:f>
      </x:c>
      <x:c r="H13" s="139" t="str">
        <x:f>IF(A13="","",MAX(F13-G13,0))</x:f>
      </x:c>
      <x:c r="I13" s="140"/>
      <x:c r="J13" s="126" t="str">
        <x:f>IF(A13="","",F13+I13)</x:f>
      </x:c>
      <x:c r="K13" s="138" t="str">
        <x:f>IF(A13="","",C13-J13)</x:f>
      </x:c>
      <x:c r="L13" s="145" t="n">
        <x:f>IFERROR(K13/C13,0)</x:f>
        <x:v>0</x:v>
      </x:c>
      <x:c r="M13" s="139" t="str">
        <x:f>IF(A13="","",MAX(G13-D13,0))</x:f>
      </x:c>
    </x:row>
    <x:row r="14">
      <x:c r="A14" s="106"/>
      <x:c r="B14" s="98" t="str">
        <x:f>IF(A14="","",IFERROR(INDEX('受注・入金'!$B$7:$B$106,MATCH(A14,'受注・入金'!$A$7:$A$106,0)),""))</x:f>
      </x:c>
      <x:c r="C14" s="138" t="str">
        <x:f>IF(A14="","",SUMIFS('受注・入金'!$G$7:$G$106,'受注・入金'!$A$7:$A$106,A14))</x:f>
      </x:c>
      <x:c r="D14" s="138" t="str">
        <x:f>IF(A14="","",SUMIFS('受注・入金'!$K$7:$K$106,'受注・入金'!$A$7:$A$106,A14))</x:f>
      </x:c>
      <x:c r="E14" s="138" t="str">
        <x:f>IF(A14="","",MAX(C14-D14,0))</x:f>
      </x:c>
      <x:c r="F14" s="138" t="str">
        <x:f>IF(A14="","",SUMIFS('発注・支払'!$I$7:$I$106,'発注・支払'!$B$7:$B$106,A14))</x:f>
      </x:c>
      <x:c r="G14" s="138" t="str">
        <x:f>IF(A14="","",SUMIFS('発注・支払'!$M$7:$M$106,'発注・支払'!$B$7:$B$106,A14))</x:f>
      </x:c>
      <x:c r="H14" s="139" t="str">
        <x:f>IF(A14="","",MAX(F14-G14,0))</x:f>
      </x:c>
      <x:c r="I14" s="140"/>
      <x:c r="J14" s="126" t="str">
        <x:f>IF(A14="","",F14+I14)</x:f>
      </x:c>
      <x:c r="K14" s="138" t="str">
        <x:f>IF(A14="","",C14-J14)</x:f>
      </x:c>
      <x:c r="L14" s="145" t="n">
        <x:f>IFERROR(K14/C14,0)</x:f>
        <x:v>0</x:v>
      </x:c>
      <x:c r="M14" s="139" t="str">
        <x:f>IF(A14="","",MAX(G14-D14,0))</x:f>
      </x:c>
    </x:row>
    <x:row r="15">
      <x:c r="A15" s="106"/>
      <x:c r="B15" s="98" t="str">
        <x:f>IF(A15="","",IFERROR(INDEX('受注・入金'!$B$7:$B$106,MATCH(A15,'受注・入金'!$A$7:$A$106,0)),""))</x:f>
      </x:c>
      <x:c r="C15" s="138" t="str">
        <x:f>IF(A15="","",SUMIFS('受注・入金'!$G$7:$G$106,'受注・入金'!$A$7:$A$106,A15))</x:f>
      </x:c>
      <x:c r="D15" s="138" t="str">
        <x:f>IF(A15="","",SUMIFS('受注・入金'!$K$7:$K$106,'受注・入金'!$A$7:$A$106,A15))</x:f>
      </x:c>
      <x:c r="E15" s="138" t="str">
        <x:f>IF(A15="","",MAX(C15-D15,0))</x:f>
      </x:c>
      <x:c r="F15" s="138" t="str">
        <x:f>IF(A15="","",SUMIFS('発注・支払'!$I$7:$I$106,'発注・支払'!$B$7:$B$106,A15))</x:f>
      </x:c>
      <x:c r="G15" s="138" t="str">
        <x:f>IF(A15="","",SUMIFS('発注・支払'!$M$7:$M$106,'発注・支払'!$B$7:$B$106,A15))</x:f>
      </x:c>
      <x:c r="H15" s="139" t="str">
        <x:f>IF(A15="","",MAX(F15-G15,0))</x:f>
      </x:c>
      <x:c r="I15" s="140"/>
      <x:c r="J15" s="126" t="str">
        <x:f>IF(A15="","",F15+I15)</x:f>
      </x:c>
      <x:c r="K15" s="138" t="str">
        <x:f>IF(A15="","",C15-J15)</x:f>
      </x:c>
      <x:c r="L15" s="145" t="n">
        <x:f>IFERROR(K15/C15,0)</x:f>
        <x:v>0</x:v>
      </x:c>
      <x:c r="M15" s="139" t="str">
        <x:f>IF(A15="","",MAX(G15-D15,0))</x:f>
      </x:c>
    </x:row>
    <x:row r="16">
      <x:c r="A16" s="106"/>
      <x:c r="B16" s="98" t="str">
        <x:f>IF(A16="","",IFERROR(INDEX('受注・入金'!$B$7:$B$106,MATCH(A16,'受注・入金'!$A$7:$A$106,0)),""))</x:f>
      </x:c>
      <x:c r="C16" s="138" t="str">
        <x:f>IF(A16="","",SUMIFS('受注・入金'!$G$7:$G$106,'受注・入金'!$A$7:$A$106,A16))</x:f>
      </x:c>
      <x:c r="D16" s="138" t="str">
        <x:f>IF(A16="","",SUMIFS('受注・入金'!$K$7:$K$106,'受注・入金'!$A$7:$A$106,A16))</x:f>
      </x:c>
      <x:c r="E16" s="138" t="str">
        <x:f>IF(A16="","",MAX(C16-D16,0))</x:f>
      </x:c>
      <x:c r="F16" s="138" t="str">
        <x:f>IF(A16="","",SUMIFS('発注・支払'!$I$7:$I$106,'発注・支払'!$B$7:$B$106,A16))</x:f>
      </x:c>
      <x:c r="G16" s="138" t="str">
        <x:f>IF(A16="","",SUMIFS('発注・支払'!$M$7:$M$106,'発注・支払'!$B$7:$B$106,A16))</x:f>
      </x:c>
      <x:c r="H16" s="139" t="str">
        <x:f>IF(A16="","",MAX(F16-G16,0))</x:f>
      </x:c>
      <x:c r="I16" s="140"/>
      <x:c r="J16" s="126" t="str">
        <x:f>IF(A16="","",F16+I16)</x:f>
      </x:c>
      <x:c r="K16" s="138" t="str">
        <x:f>IF(A16="","",C16-J16)</x:f>
      </x:c>
      <x:c r="L16" s="145" t="n">
        <x:f>IFERROR(K16/C16,0)</x:f>
        <x:v>0</x:v>
      </x:c>
      <x:c r="M16" s="139" t="str">
        <x:f>IF(A16="","",MAX(G16-D16,0))</x:f>
      </x:c>
    </x:row>
    <x:row r="17">
      <x:c r="A17" s="106"/>
      <x:c r="B17" s="98" t="str">
        <x:f>IF(A17="","",IFERROR(INDEX('受注・入金'!$B$7:$B$106,MATCH(A17,'受注・入金'!$A$7:$A$106,0)),""))</x:f>
      </x:c>
      <x:c r="C17" s="138" t="str">
        <x:f>IF(A17="","",SUMIFS('受注・入金'!$G$7:$G$106,'受注・入金'!$A$7:$A$106,A17))</x:f>
      </x:c>
      <x:c r="D17" s="138" t="str">
        <x:f>IF(A17="","",SUMIFS('受注・入金'!$K$7:$K$106,'受注・入金'!$A$7:$A$106,A17))</x:f>
      </x:c>
      <x:c r="E17" s="138" t="str">
        <x:f>IF(A17="","",MAX(C17-D17,0))</x:f>
      </x:c>
      <x:c r="F17" s="138" t="str">
        <x:f>IF(A17="","",SUMIFS('発注・支払'!$I$7:$I$106,'発注・支払'!$B$7:$B$106,A17))</x:f>
      </x:c>
      <x:c r="G17" s="138" t="str">
        <x:f>IF(A17="","",SUMIFS('発注・支払'!$M$7:$M$106,'発注・支払'!$B$7:$B$106,A17))</x:f>
      </x:c>
      <x:c r="H17" s="139" t="str">
        <x:f>IF(A17="","",MAX(F17-G17,0))</x:f>
      </x:c>
      <x:c r="I17" s="140"/>
      <x:c r="J17" s="126" t="str">
        <x:f>IF(A17="","",F17+I17)</x:f>
      </x:c>
      <x:c r="K17" s="138" t="str">
        <x:f>IF(A17="","",C17-J17)</x:f>
      </x:c>
      <x:c r="L17" s="145" t="n">
        <x:f>IFERROR(K17/C17,0)</x:f>
        <x:v>0</x:v>
      </x:c>
      <x:c r="M17" s="139" t="str">
        <x:f>IF(A17="","",MAX(G17-D17,0))</x:f>
      </x:c>
    </x:row>
    <x:row r="18">
      <x:c r="A18" s="106"/>
      <x:c r="B18" s="98" t="str">
        <x:f>IF(A18="","",IFERROR(INDEX('受注・入金'!$B$7:$B$106,MATCH(A18,'受注・入金'!$A$7:$A$106,0)),""))</x:f>
      </x:c>
      <x:c r="C18" s="138" t="str">
        <x:f>IF(A18="","",SUMIFS('受注・入金'!$G$7:$G$106,'受注・入金'!$A$7:$A$106,A18))</x:f>
      </x:c>
      <x:c r="D18" s="138" t="str">
        <x:f>IF(A18="","",SUMIFS('受注・入金'!$K$7:$K$106,'受注・入金'!$A$7:$A$106,A18))</x:f>
      </x:c>
      <x:c r="E18" s="138" t="str">
        <x:f>IF(A18="","",MAX(C18-D18,0))</x:f>
      </x:c>
      <x:c r="F18" s="138" t="str">
        <x:f>IF(A18="","",SUMIFS('発注・支払'!$I$7:$I$106,'発注・支払'!$B$7:$B$106,A18))</x:f>
      </x:c>
      <x:c r="G18" s="138" t="str">
        <x:f>IF(A18="","",SUMIFS('発注・支払'!$M$7:$M$106,'発注・支払'!$B$7:$B$106,A18))</x:f>
      </x:c>
      <x:c r="H18" s="139" t="str">
        <x:f>IF(A18="","",MAX(F18-G18,0))</x:f>
      </x:c>
      <x:c r="I18" s="140"/>
      <x:c r="J18" s="126" t="str">
        <x:f>IF(A18="","",F18+I18)</x:f>
      </x:c>
      <x:c r="K18" s="138" t="str">
        <x:f>IF(A18="","",C18-J18)</x:f>
      </x:c>
      <x:c r="L18" s="145" t="n">
        <x:f>IFERROR(K18/C18,0)</x:f>
        <x:v>0</x:v>
      </x:c>
      <x:c r="M18" s="139" t="str">
        <x:f>IF(A18="","",MAX(G18-D18,0))</x:f>
      </x:c>
    </x:row>
    <x:row r="19">
      <x:c r="A19" s="106"/>
      <x:c r="B19" s="98" t="str">
        <x:f>IF(A19="","",IFERROR(INDEX('受注・入金'!$B$7:$B$106,MATCH(A19,'受注・入金'!$A$7:$A$106,0)),""))</x:f>
      </x:c>
      <x:c r="C19" s="138" t="str">
        <x:f>IF(A19="","",SUMIFS('受注・入金'!$G$7:$G$106,'受注・入金'!$A$7:$A$106,A19))</x:f>
      </x:c>
      <x:c r="D19" s="138" t="str">
        <x:f>IF(A19="","",SUMIFS('受注・入金'!$K$7:$K$106,'受注・入金'!$A$7:$A$106,A19))</x:f>
      </x:c>
      <x:c r="E19" s="138" t="str">
        <x:f>IF(A19="","",MAX(C19-D19,0))</x:f>
      </x:c>
      <x:c r="F19" s="138" t="str">
        <x:f>IF(A19="","",SUMIFS('発注・支払'!$I$7:$I$106,'発注・支払'!$B$7:$B$106,A19))</x:f>
      </x:c>
      <x:c r="G19" s="138" t="str">
        <x:f>IF(A19="","",SUMIFS('発注・支払'!$M$7:$M$106,'発注・支払'!$B$7:$B$106,A19))</x:f>
      </x:c>
      <x:c r="H19" s="139" t="str">
        <x:f>IF(A19="","",MAX(F19-G19,0))</x:f>
      </x:c>
      <x:c r="I19" s="140"/>
      <x:c r="J19" s="126" t="str">
        <x:f>IF(A19="","",F19+I19)</x:f>
      </x:c>
      <x:c r="K19" s="138" t="str">
        <x:f>IF(A19="","",C19-J19)</x:f>
      </x:c>
      <x:c r="L19" s="145" t="n">
        <x:f>IFERROR(K19/C19,0)</x:f>
        <x:v>0</x:v>
      </x:c>
      <x:c r="M19" s="139" t="str">
        <x:f>IF(A19="","",MAX(G19-D19,0))</x:f>
      </x:c>
    </x:row>
    <x:row r="20">
      <x:c r="A20" s="106"/>
      <x:c r="B20" s="98" t="str">
        <x:f>IF(A20="","",IFERROR(INDEX('受注・入金'!$B$7:$B$106,MATCH(A20,'受注・入金'!$A$7:$A$106,0)),""))</x:f>
      </x:c>
      <x:c r="C20" s="138" t="str">
        <x:f>IF(A20="","",SUMIFS('受注・入金'!$G$7:$G$106,'受注・入金'!$A$7:$A$106,A20))</x:f>
      </x:c>
      <x:c r="D20" s="138" t="str">
        <x:f>IF(A20="","",SUMIFS('受注・入金'!$K$7:$K$106,'受注・入金'!$A$7:$A$106,A20))</x:f>
      </x:c>
      <x:c r="E20" s="138" t="str">
        <x:f>IF(A20="","",MAX(C20-D20,0))</x:f>
      </x:c>
      <x:c r="F20" s="138" t="str">
        <x:f>IF(A20="","",SUMIFS('発注・支払'!$I$7:$I$106,'発注・支払'!$B$7:$B$106,A20))</x:f>
      </x:c>
      <x:c r="G20" s="138" t="str">
        <x:f>IF(A20="","",SUMIFS('発注・支払'!$M$7:$M$106,'発注・支払'!$B$7:$B$106,A20))</x:f>
      </x:c>
      <x:c r="H20" s="139" t="str">
        <x:f>IF(A20="","",MAX(F20-G20,0))</x:f>
      </x:c>
      <x:c r="I20" s="140"/>
      <x:c r="J20" s="126" t="str">
        <x:f>IF(A20="","",F20+I20)</x:f>
      </x:c>
      <x:c r="K20" s="138" t="str">
        <x:f>IF(A20="","",C20-J20)</x:f>
      </x:c>
      <x:c r="L20" s="145" t="n">
        <x:f>IFERROR(K20/C20,0)</x:f>
        <x:v>0</x:v>
      </x:c>
      <x:c r="M20" s="139" t="str">
        <x:f>IF(A20="","",MAX(G20-D20,0))</x:f>
      </x:c>
    </x:row>
    <x:row r="21">
      <x:c r="A21" s="106"/>
      <x:c r="B21" s="98" t="str">
        <x:f>IF(A21="","",IFERROR(INDEX('受注・入金'!$B$7:$B$106,MATCH(A21,'受注・入金'!$A$7:$A$106,0)),""))</x:f>
      </x:c>
      <x:c r="C21" s="138" t="str">
        <x:f>IF(A21="","",SUMIFS('受注・入金'!$G$7:$G$106,'受注・入金'!$A$7:$A$106,A21))</x:f>
      </x:c>
      <x:c r="D21" s="138" t="str">
        <x:f>IF(A21="","",SUMIFS('受注・入金'!$K$7:$K$106,'受注・入金'!$A$7:$A$106,A21))</x:f>
      </x:c>
      <x:c r="E21" s="138" t="str">
        <x:f>IF(A21="","",MAX(C21-D21,0))</x:f>
      </x:c>
      <x:c r="F21" s="138" t="str">
        <x:f>IF(A21="","",SUMIFS('発注・支払'!$I$7:$I$106,'発注・支払'!$B$7:$B$106,A21))</x:f>
      </x:c>
      <x:c r="G21" s="138" t="str">
        <x:f>IF(A21="","",SUMIFS('発注・支払'!$M$7:$M$106,'発注・支払'!$B$7:$B$106,A21))</x:f>
      </x:c>
      <x:c r="H21" s="139" t="str">
        <x:f>IF(A21="","",MAX(F21-G21,0))</x:f>
      </x:c>
      <x:c r="I21" s="140"/>
      <x:c r="J21" s="126" t="str">
        <x:f>IF(A21="","",F21+I21)</x:f>
      </x:c>
      <x:c r="K21" s="138" t="str">
        <x:f>IF(A21="","",C21-J21)</x:f>
      </x:c>
      <x:c r="L21" s="145" t="n">
        <x:f>IFERROR(K21/C21,0)</x:f>
        <x:v>0</x:v>
      </x:c>
      <x:c r="M21" s="139" t="str">
        <x:f>IF(A21="","",MAX(G21-D21,0))</x:f>
      </x:c>
    </x:row>
    <x:row r="22">
      <x:c r="A22" s="106"/>
      <x:c r="B22" s="98" t="str">
        <x:f>IF(A22="","",IFERROR(INDEX('受注・入金'!$B$7:$B$106,MATCH(A22,'受注・入金'!$A$7:$A$106,0)),""))</x:f>
      </x:c>
      <x:c r="C22" s="138" t="str">
        <x:f>IF(A22="","",SUMIFS('受注・入金'!$G$7:$G$106,'受注・入金'!$A$7:$A$106,A22))</x:f>
      </x:c>
      <x:c r="D22" s="138" t="str">
        <x:f>IF(A22="","",SUMIFS('受注・入金'!$K$7:$K$106,'受注・入金'!$A$7:$A$106,A22))</x:f>
      </x:c>
      <x:c r="E22" s="138" t="str">
        <x:f>IF(A22="","",MAX(C22-D22,0))</x:f>
      </x:c>
      <x:c r="F22" s="138" t="str">
        <x:f>IF(A22="","",SUMIFS('発注・支払'!$I$7:$I$106,'発注・支払'!$B$7:$B$106,A22))</x:f>
      </x:c>
      <x:c r="G22" s="138" t="str">
        <x:f>IF(A22="","",SUMIFS('発注・支払'!$M$7:$M$106,'発注・支払'!$B$7:$B$106,A22))</x:f>
      </x:c>
      <x:c r="H22" s="139" t="str">
        <x:f>IF(A22="","",MAX(F22-G22,0))</x:f>
      </x:c>
      <x:c r="I22" s="140"/>
      <x:c r="J22" s="126" t="str">
        <x:f>IF(A22="","",F22+I22)</x:f>
      </x:c>
      <x:c r="K22" s="138" t="str">
        <x:f>IF(A22="","",C22-J22)</x:f>
      </x:c>
      <x:c r="L22" s="145" t="n">
        <x:f>IFERROR(K22/C22,0)</x:f>
        <x:v>0</x:v>
      </x:c>
      <x:c r="M22" s="139" t="str">
        <x:f>IF(A22="","",MAX(G22-D22,0))</x:f>
      </x:c>
    </x:row>
    <x:row r="23">
      <x:c r="A23" s="106"/>
      <x:c r="B23" s="98" t="str">
        <x:f>IF(A23="","",IFERROR(INDEX('受注・入金'!$B$7:$B$106,MATCH(A23,'受注・入金'!$A$7:$A$106,0)),""))</x:f>
      </x:c>
      <x:c r="C23" s="138" t="str">
        <x:f>IF(A23="","",SUMIFS('受注・入金'!$G$7:$G$106,'受注・入金'!$A$7:$A$106,A23))</x:f>
      </x:c>
      <x:c r="D23" s="138" t="str">
        <x:f>IF(A23="","",SUMIFS('受注・入金'!$K$7:$K$106,'受注・入金'!$A$7:$A$106,A23))</x:f>
      </x:c>
      <x:c r="E23" s="138" t="str">
        <x:f>IF(A23="","",MAX(C23-D23,0))</x:f>
      </x:c>
      <x:c r="F23" s="138" t="str">
        <x:f>IF(A23="","",SUMIFS('発注・支払'!$I$7:$I$106,'発注・支払'!$B$7:$B$106,A23))</x:f>
      </x:c>
      <x:c r="G23" s="138" t="str">
        <x:f>IF(A23="","",SUMIFS('発注・支払'!$M$7:$M$106,'発注・支払'!$B$7:$B$106,A23))</x:f>
      </x:c>
      <x:c r="H23" s="139" t="str">
        <x:f>IF(A23="","",MAX(F23-G23,0))</x:f>
      </x:c>
      <x:c r="I23" s="140"/>
      <x:c r="J23" s="126" t="str">
        <x:f>IF(A23="","",F23+I23)</x:f>
      </x:c>
      <x:c r="K23" s="138" t="str">
        <x:f>IF(A23="","",C23-J23)</x:f>
      </x:c>
      <x:c r="L23" s="145" t="n">
        <x:f>IFERROR(K23/C23,0)</x:f>
        <x:v>0</x:v>
      </x:c>
      <x:c r="M23" s="139" t="str">
        <x:f>IF(A23="","",MAX(G23-D23,0))</x:f>
      </x:c>
    </x:row>
    <x:row r="24">
      <x:c r="A24" s="106"/>
      <x:c r="B24" s="98" t="str">
        <x:f>IF(A24="","",IFERROR(INDEX('受注・入金'!$B$7:$B$106,MATCH(A24,'受注・入金'!$A$7:$A$106,0)),""))</x:f>
      </x:c>
      <x:c r="C24" s="138" t="str">
        <x:f>IF(A24="","",SUMIFS('受注・入金'!$G$7:$G$106,'受注・入金'!$A$7:$A$106,A24))</x:f>
      </x:c>
      <x:c r="D24" s="138" t="str">
        <x:f>IF(A24="","",SUMIFS('受注・入金'!$K$7:$K$106,'受注・入金'!$A$7:$A$106,A24))</x:f>
      </x:c>
      <x:c r="E24" s="138" t="str">
        <x:f>IF(A24="","",MAX(C24-D24,0))</x:f>
      </x:c>
      <x:c r="F24" s="138" t="str">
        <x:f>IF(A24="","",SUMIFS('発注・支払'!$I$7:$I$106,'発注・支払'!$B$7:$B$106,A24))</x:f>
      </x:c>
      <x:c r="G24" s="138" t="str">
        <x:f>IF(A24="","",SUMIFS('発注・支払'!$M$7:$M$106,'発注・支払'!$B$7:$B$106,A24))</x:f>
      </x:c>
      <x:c r="H24" s="139" t="str">
        <x:f>IF(A24="","",MAX(F24-G24,0))</x:f>
      </x:c>
      <x:c r="I24" s="140"/>
      <x:c r="J24" s="126" t="str">
        <x:f>IF(A24="","",F24+I24)</x:f>
      </x:c>
      <x:c r="K24" s="138" t="str">
        <x:f>IF(A24="","",C24-J24)</x:f>
      </x:c>
      <x:c r="L24" s="145" t="n">
        <x:f>IFERROR(K24/C24,0)</x:f>
        <x:v>0</x:v>
      </x:c>
      <x:c r="M24" s="139" t="str">
        <x:f>IF(A24="","",MAX(G24-D24,0))</x:f>
      </x:c>
    </x:row>
    <x:row r="25">
      <x:c r="A25" s="106"/>
      <x:c r="B25" s="98" t="str">
        <x:f>IF(A25="","",IFERROR(INDEX('受注・入金'!$B$7:$B$106,MATCH(A25,'受注・入金'!$A$7:$A$106,0)),""))</x:f>
      </x:c>
      <x:c r="C25" s="138" t="str">
        <x:f>IF(A25="","",SUMIFS('受注・入金'!$G$7:$G$106,'受注・入金'!$A$7:$A$106,A25))</x:f>
      </x:c>
      <x:c r="D25" s="138" t="str">
        <x:f>IF(A25="","",SUMIFS('受注・入金'!$K$7:$K$106,'受注・入金'!$A$7:$A$106,A25))</x:f>
      </x:c>
      <x:c r="E25" s="138" t="str">
        <x:f>IF(A25="","",MAX(C25-D25,0))</x:f>
      </x:c>
      <x:c r="F25" s="138" t="str">
        <x:f>IF(A25="","",SUMIFS('発注・支払'!$I$7:$I$106,'発注・支払'!$B$7:$B$106,A25))</x:f>
      </x:c>
      <x:c r="G25" s="138" t="str">
        <x:f>IF(A25="","",SUMIFS('発注・支払'!$M$7:$M$106,'発注・支払'!$B$7:$B$106,A25))</x:f>
      </x:c>
      <x:c r="H25" s="139" t="str">
        <x:f>IF(A25="","",MAX(F25-G25,0))</x:f>
      </x:c>
      <x:c r="I25" s="140"/>
      <x:c r="J25" s="126" t="str">
        <x:f>IF(A25="","",F25+I25)</x:f>
      </x:c>
      <x:c r="K25" s="138" t="str">
        <x:f>IF(A25="","",C25-J25)</x:f>
      </x:c>
      <x:c r="L25" s="145" t="n">
        <x:f>IFERROR(K25/C25,0)</x:f>
        <x:v>0</x:v>
      </x:c>
      <x:c r="M25" s="139" t="str">
        <x:f>IF(A25="","",MAX(G25-D25,0))</x:f>
      </x:c>
    </x:row>
    <x:row r="26">
      <x:c r="A26" s="106"/>
      <x:c r="B26" s="98" t="str">
        <x:f>IF(A26="","",IFERROR(INDEX('受注・入金'!$B$7:$B$106,MATCH(A26,'受注・入金'!$A$7:$A$106,0)),""))</x:f>
      </x:c>
      <x:c r="C26" s="138" t="str">
        <x:f>IF(A26="","",SUMIFS('受注・入金'!$G$7:$G$106,'受注・入金'!$A$7:$A$106,A26))</x:f>
      </x:c>
      <x:c r="D26" s="138" t="str">
        <x:f>IF(A26="","",SUMIFS('受注・入金'!$K$7:$K$106,'受注・入金'!$A$7:$A$106,A26))</x:f>
      </x:c>
      <x:c r="E26" s="138" t="str">
        <x:f>IF(A26="","",MAX(C26-D26,0))</x:f>
      </x:c>
      <x:c r="F26" s="138" t="str">
        <x:f>IF(A26="","",SUMIFS('発注・支払'!$I$7:$I$106,'発注・支払'!$B$7:$B$106,A26))</x:f>
      </x:c>
      <x:c r="G26" s="138" t="str">
        <x:f>IF(A26="","",SUMIFS('発注・支払'!$M$7:$M$106,'発注・支払'!$B$7:$B$106,A26))</x:f>
      </x:c>
      <x:c r="H26" s="139" t="str">
        <x:f>IF(A26="","",MAX(F26-G26,0))</x:f>
      </x:c>
      <x:c r="I26" s="140"/>
      <x:c r="J26" s="126" t="str">
        <x:f>IF(A26="","",F26+I26)</x:f>
      </x:c>
      <x:c r="K26" s="138" t="str">
        <x:f>IF(A26="","",C26-J26)</x:f>
      </x:c>
      <x:c r="L26" s="145" t="n">
        <x:f>IFERROR(K26/C26,0)</x:f>
        <x:v>0</x:v>
      </x:c>
      <x:c r="M26" s="139" t="str">
        <x:f>IF(A26="","",MAX(G26-D26,0))</x:f>
      </x:c>
    </x:row>
    <x:row r="27">
      <x:c r="A27" s="106"/>
      <x:c r="B27" s="98" t="str">
        <x:f>IF(A27="","",IFERROR(INDEX('受注・入金'!$B$7:$B$106,MATCH(A27,'受注・入金'!$A$7:$A$106,0)),""))</x:f>
      </x:c>
      <x:c r="C27" s="138" t="str">
        <x:f>IF(A27="","",SUMIFS('受注・入金'!$G$7:$G$106,'受注・入金'!$A$7:$A$106,A27))</x:f>
      </x:c>
      <x:c r="D27" s="138" t="str">
        <x:f>IF(A27="","",SUMIFS('受注・入金'!$K$7:$K$106,'受注・入金'!$A$7:$A$106,A27))</x:f>
      </x:c>
      <x:c r="E27" s="138" t="str">
        <x:f>IF(A27="","",MAX(C27-D27,0))</x:f>
      </x:c>
      <x:c r="F27" s="138" t="str">
        <x:f>IF(A27="","",SUMIFS('発注・支払'!$I$7:$I$106,'発注・支払'!$B$7:$B$106,A27))</x:f>
      </x:c>
      <x:c r="G27" s="138" t="str">
        <x:f>IF(A27="","",SUMIFS('発注・支払'!$M$7:$M$106,'発注・支払'!$B$7:$B$106,A27))</x:f>
      </x:c>
      <x:c r="H27" s="139" t="str">
        <x:f>IF(A27="","",MAX(F27-G27,0))</x:f>
      </x:c>
      <x:c r="I27" s="140"/>
      <x:c r="J27" s="126" t="str">
        <x:f>IF(A27="","",F27+I27)</x:f>
      </x:c>
      <x:c r="K27" s="138" t="str">
        <x:f>IF(A27="","",C27-J27)</x:f>
      </x:c>
      <x:c r="L27" s="145" t="n">
        <x:f>IFERROR(K27/C27,0)</x:f>
        <x:v>0</x:v>
      </x:c>
      <x:c r="M27" s="139" t="str">
        <x:f>IF(A27="","",MAX(G27-D27,0))</x:f>
      </x:c>
    </x:row>
    <x:row r="28">
      <x:c r="A28" s="106"/>
      <x:c r="B28" s="98" t="str">
        <x:f>IF(A28="","",IFERROR(INDEX('受注・入金'!$B$7:$B$106,MATCH(A28,'受注・入金'!$A$7:$A$106,0)),""))</x:f>
      </x:c>
      <x:c r="C28" s="138" t="str">
        <x:f>IF(A28="","",SUMIFS('受注・入金'!$G$7:$G$106,'受注・入金'!$A$7:$A$106,A28))</x:f>
      </x:c>
      <x:c r="D28" s="138" t="str">
        <x:f>IF(A28="","",SUMIFS('受注・入金'!$K$7:$K$106,'受注・入金'!$A$7:$A$106,A28))</x:f>
      </x:c>
      <x:c r="E28" s="138" t="str">
        <x:f>IF(A28="","",MAX(C28-D28,0))</x:f>
      </x:c>
      <x:c r="F28" s="138" t="str">
        <x:f>IF(A28="","",SUMIFS('発注・支払'!$I$7:$I$106,'発注・支払'!$B$7:$B$106,A28))</x:f>
      </x:c>
      <x:c r="G28" s="138" t="str">
        <x:f>IF(A28="","",SUMIFS('発注・支払'!$M$7:$M$106,'発注・支払'!$B$7:$B$106,A28))</x:f>
      </x:c>
      <x:c r="H28" s="139" t="str">
        <x:f>IF(A28="","",MAX(F28-G28,0))</x:f>
      </x:c>
      <x:c r="I28" s="140"/>
      <x:c r="J28" s="126" t="str">
        <x:f>IF(A28="","",F28+I28)</x:f>
      </x:c>
      <x:c r="K28" s="138" t="str">
        <x:f>IF(A28="","",C28-J28)</x:f>
      </x:c>
      <x:c r="L28" s="145" t="n">
        <x:f>IFERROR(K28/C28,0)</x:f>
        <x:v>0</x:v>
      </x:c>
      <x:c r="M28" s="139" t="str">
        <x:f>IF(A28="","",MAX(G28-D28,0))</x:f>
      </x:c>
    </x:row>
    <x:row r="29">
      <x:c r="A29" s="106"/>
      <x:c r="B29" s="98" t="str">
        <x:f>IF(A29="","",IFERROR(INDEX('受注・入金'!$B$7:$B$106,MATCH(A29,'受注・入金'!$A$7:$A$106,0)),""))</x:f>
      </x:c>
      <x:c r="C29" s="138" t="str">
        <x:f>IF(A29="","",SUMIFS('受注・入金'!$G$7:$G$106,'受注・入金'!$A$7:$A$106,A29))</x:f>
      </x:c>
      <x:c r="D29" s="138" t="str">
        <x:f>IF(A29="","",SUMIFS('受注・入金'!$K$7:$K$106,'受注・入金'!$A$7:$A$106,A29))</x:f>
      </x:c>
      <x:c r="E29" s="138" t="str">
        <x:f>IF(A29="","",MAX(C29-D29,0))</x:f>
      </x:c>
      <x:c r="F29" s="138" t="str">
        <x:f>IF(A29="","",SUMIFS('発注・支払'!$I$7:$I$106,'発注・支払'!$B$7:$B$106,A29))</x:f>
      </x:c>
      <x:c r="G29" s="138" t="str">
        <x:f>IF(A29="","",SUMIFS('発注・支払'!$M$7:$M$106,'発注・支払'!$B$7:$B$106,A29))</x:f>
      </x:c>
      <x:c r="H29" s="139" t="str">
        <x:f>IF(A29="","",MAX(F29-G29,0))</x:f>
      </x:c>
      <x:c r="I29" s="140"/>
      <x:c r="J29" s="126" t="str">
        <x:f>IF(A29="","",F29+I29)</x:f>
      </x:c>
      <x:c r="K29" s="138" t="str">
        <x:f>IF(A29="","",C29-J29)</x:f>
      </x:c>
      <x:c r="L29" s="145" t="n">
        <x:f>IFERROR(K29/C29,0)</x:f>
        <x:v>0</x:v>
      </x:c>
      <x:c r="M29" s="139" t="str">
        <x:f>IF(A29="","",MAX(G29-D29,0))</x:f>
      </x:c>
    </x:row>
    <x:row r="30">
      <x:c r="A30" s="106"/>
      <x:c r="B30" s="98" t="str">
        <x:f>IF(A30="","",IFERROR(INDEX('受注・入金'!$B$7:$B$106,MATCH(A30,'受注・入金'!$A$7:$A$106,0)),""))</x:f>
      </x:c>
      <x:c r="C30" s="138" t="str">
        <x:f>IF(A30="","",SUMIFS('受注・入金'!$G$7:$G$106,'受注・入金'!$A$7:$A$106,A30))</x:f>
      </x:c>
      <x:c r="D30" s="138" t="str">
        <x:f>IF(A30="","",SUMIFS('受注・入金'!$K$7:$K$106,'受注・入金'!$A$7:$A$106,A30))</x:f>
      </x:c>
      <x:c r="E30" s="138" t="str">
        <x:f>IF(A30="","",MAX(C30-D30,0))</x:f>
      </x:c>
      <x:c r="F30" s="138" t="str">
        <x:f>IF(A30="","",SUMIFS('発注・支払'!$I$7:$I$106,'発注・支払'!$B$7:$B$106,A30))</x:f>
      </x:c>
      <x:c r="G30" s="138" t="str">
        <x:f>IF(A30="","",SUMIFS('発注・支払'!$M$7:$M$106,'発注・支払'!$B$7:$B$106,A30))</x:f>
      </x:c>
      <x:c r="H30" s="139" t="str">
        <x:f>IF(A30="","",MAX(F30-G30,0))</x:f>
      </x:c>
      <x:c r="I30" s="140"/>
      <x:c r="J30" s="126" t="str">
        <x:f>IF(A30="","",F30+I30)</x:f>
      </x:c>
      <x:c r="K30" s="138" t="str">
        <x:f>IF(A30="","",C30-J30)</x:f>
      </x:c>
      <x:c r="L30" s="145" t="n">
        <x:f>IFERROR(K30/C30,0)</x:f>
        <x:v>0</x:v>
      </x:c>
      <x:c r="M30" s="139" t="str">
        <x:f>IF(A30="","",MAX(G30-D30,0))</x:f>
      </x:c>
    </x:row>
    <x:row r="31">
      <x:c r="A31" s="106"/>
      <x:c r="B31" s="98" t="str">
        <x:f>IF(A31="","",IFERROR(INDEX('受注・入金'!$B$7:$B$106,MATCH(A31,'受注・入金'!$A$7:$A$106,0)),""))</x:f>
      </x:c>
      <x:c r="C31" s="138" t="str">
        <x:f>IF(A31="","",SUMIFS('受注・入金'!$G$7:$G$106,'受注・入金'!$A$7:$A$106,A31))</x:f>
      </x:c>
      <x:c r="D31" s="138" t="str">
        <x:f>IF(A31="","",SUMIFS('受注・入金'!$K$7:$K$106,'受注・入金'!$A$7:$A$106,A31))</x:f>
      </x:c>
      <x:c r="E31" s="138" t="str">
        <x:f>IF(A31="","",MAX(C31-D31,0))</x:f>
      </x:c>
      <x:c r="F31" s="138" t="str">
        <x:f>IF(A31="","",SUMIFS('発注・支払'!$I$7:$I$106,'発注・支払'!$B$7:$B$106,A31))</x:f>
      </x:c>
      <x:c r="G31" s="138" t="str">
        <x:f>IF(A31="","",SUMIFS('発注・支払'!$M$7:$M$106,'発注・支払'!$B$7:$B$106,A31))</x:f>
      </x:c>
      <x:c r="H31" s="139" t="str">
        <x:f>IF(A31="","",MAX(F31-G31,0))</x:f>
      </x:c>
      <x:c r="I31" s="140"/>
      <x:c r="J31" s="126" t="str">
        <x:f>IF(A31="","",F31+I31)</x:f>
      </x:c>
      <x:c r="K31" s="138" t="str">
        <x:f>IF(A31="","",C31-J31)</x:f>
      </x:c>
      <x:c r="L31" s="145" t="n">
        <x:f>IFERROR(K31/C31,0)</x:f>
        <x:v>0</x:v>
      </x:c>
      <x:c r="M31" s="139" t="str">
        <x:f>IF(A31="","",MAX(G31-D31,0))</x:f>
      </x:c>
    </x:row>
    <x:row r="32">
      <x:c r="A32" s="106"/>
      <x:c r="B32" s="98" t="str">
        <x:f>IF(A32="","",IFERROR(INDEX('受注・入金'!$B$7:$B$106,MATCH(A32,'受注・入金'!$A$7:$A$106,0)),""))</x:f>
      </x:c>
      <x:c r="C32" s="138" t="str">
        <x:f>IF(A32="","",SUMIFS('受注・入金'!$G$7:$G$106,'受注・入金'!$A$7:$A$106,A32))</x:f>
      </x:c>
      <x:c r="D32" s="138" t="str">
        <x:f>IF(A32="","",SUMIFS('受注・入金'!$K$7:$K$106,'受注・入金'!$A$7:$A$106,A32))</x:f>
      </x:c>
      <x:c r="E32" s="138" t="str">
        <x:f>IF(A32="","",MAX(C32-D32,0))</x:f>
      </x:c>
      <x:c r="F32" s="138" t="str">
        <x:f>IF(A32="","",SUMIFS('発注・支払'!$I$7:$I$106,'発注・支払'!$B$7:$B$106,A32))</x:f>
      </x:c>
      <x:c r="G32" s="138" t="str">
        <x:f>IF(A32="","",SUMIFS('発注・支払'!$M$7:$M$106,'発注・支払'!$B$7:$B$106,A32))</x:f>
      </x:c>
      <x:c r="H32" s="139" t="str">
        <x:f>IF(A32="","",MAX(F32-G32,0))</x:f>
      </x:c>
      <x:c r="I32" s="140"/>
      <x:c r="J32" s="126" t="str">
        <x:f>IF(A32="","",F32+I32)</x:f>
      </x:c>
      <x:c r="K32" s="138" t="str">
        <x:f>IF(A32="","",C32-J32)</x:f>
      </x:c>
      <x:c r="L32" s="145" t="n">
        <x:f>IFERROR(K32/C32,0)</x:f>
        <x:v>0</x:v>
      </x:c>
      <x:c r="M32" s="139" t="str">
        <x:f>IF(A32="","",MAX(G32-D32,0))</x:f>
      </x:c>
    </x:row>
    <x:row r="33">
      <x:c r="A33" s="106"/>
      <x:c r="B33" s="98" t="str">
        <x:f>IF(A33="","",IFERROR(INDEX('受注・入金'!$B$7:$B$106,MATCH(A33,'受注・入金'!$A$7:$A$106,0)),""))</x:f>
      </x:c>
      <x:c r="C33" s="138" t="str">
        <x:f>IF(A33="","",SUMIFS('受注・入金'!$G$7:$G$106,'受注・入金'!$A$7:$A$106,A33))</x:f>
      </x:c>
      <x:c r="D33" s="138" t="str">
        <x:f>IF(A33="","",SUMIFS('受注・入金'!$K$7:$K$106,'受注・入金'!$A$7:$A$106,A33))</x:f>
      </x:c>
      <x:c r="E33" s="138" t="str">
        <x:f>IF(A33="","",MAX(C33-D33,0))</x:f>
      </x:c>
      <x:c r="F33" s="138" t="str">
        <x:f>IF(A33="","",SUMIFS('発注・支払'!$I$7:$I$106,'発注・支払'!$B$7:$B$106,A33))</x:f>
      </x:c>
      <x:c r="G33" s="138" t="str">
        <x:f>IF(A33="","",SUMIFS('発注・支払'!$M$7:$M$106,'発注・支払'!$B$7:$B$106,A33))</x:f>
      </x:c>
      <x:c r="H33" s="139" t="str">
        <x:f>IF(A33="","",MAX(F33-G33,0))</x:f>
      </x:c>
      <x:c r="I33" s="140"/>
      <x:c r="J33" s="126" t="str">
        <x:f>IF(A33="","",F33+I33)</x:f>
      </x:c>
      <x:c r="K33" s="138" t="str">
        <x:f>IF(A33="","",C33-J33)</x:f>
      </x:c>
      <x:c r="L33" s="145" t="n">
        <x:f>IFERROR(K33/C33,0)</x:f>
        <x:v>0</x:v>
      </x:c>
      <x:c r="M33" s="139" t="str">
        <x:f>IF(A33="","",MAX(G33-D33,0))</x:f>
      </x:c>
    </x:row>
    <x:row r="34">
      <x:c r="A34" s="106"/>
      <x:c r="B34" s="98" t="str">
        <x:f>IF(A34="","",IFERROR(INDEX('受注・入金'!$B$7:$B$106,MATCH(A34,'受注・入金'!$A$7:$A$106,0)),""))</x:f>
      </x:c>
      <x:c r="C34" s="138" t="str">
        <x:f>IF(A34="","",SUMIFS('受注・入金'!$G$7:$G$106,'受注・入金'!$A$7:$A$106,A34))</x:f>
      </x:c>
      <x:c r="D34" s="138" t="str">
        <x:f>IF(A34="","",SUMIFS('受注・入金'!$K$7:$K$106,'受注・入金'!$A$7:$A$106,A34))</x:f>
      </x:c>
      <x:c r="E34" s="138" t="str">
        <x:f>IF(A34="","",MAX(C34-D34,0))</x:f>
      </x:c>
      <x:c r="F34" s="138" t="str">
        <x:f>IF(A34="","",SUMIFS('発注・支払'!$I$7:$I$106,'発注・支払'!$B$7:$B$106,A34))</x:f>
      </x:c>
      <x:c r="G34" s="138" t="str">
        <x:f>IF(A34="","",SUMIFS('発注・支払'!$M$7:$M$106,'発注・支払'!$B$7:$B$106,A34))</x:f>
      </x:c>
      <x:c r="H34" s="139" t="str">
        <x:f>IF(A34="","",MAX(F34-G34,0))</x:f>
      </x:c>
      <x:c r="I34" s="140"/>
      <x:c r="J34" s="126" t="str">
        <x:f>IF(A34="","",F34+I34)</x:f>
      </x:c>
      <x:c r="K34" s="138" t="str">
        <x:f>IF(A34="","",C34-J34)</x:f>
      </x:c>
      <x:c r="L34" s="145" t="n">
        <x:f>IFERROR(K34/C34,0)</x:f>
        <x:v>0</x:v>
      </x:c>
      <x:c r="M34" s="139" t="str">
        <x:f>IF(A34="","",MAX(G34-D34,0))</x:f>
      </x:c>
    </x:row>
    <x:row r="35">
      <x:c r="A35" s="106"/>
      <x:c r="B35" s="98" t="str">
        <x:f>IF(A35="","",IFERROR(INDEX('受注・入金'!$B$7:$B$106,MATCH(A35,'受注・入金'!$A$7:$A$106,0)),""))</x:f>
      </x:c>
      <x:c r="C35" s="138" t="str">
        <x:f>IF(A35="","",SUMIFS('受注・入金'!$G$7:$G$106,'受注・入金'!$A$7:$A$106,A35))</x:f>
      </x:c>
      <x:c r="D35" s="138" t="str">
        <x:f>IF(A35="","",SUMIFS('受注・入金'!$K$7:$K$106,'受注・入金'!$A$7:$A$106,A35))</x:f>
      </x:c>
      <x:c r="E35" s="138" t="str">
        <x:f>IF(A35="","",MAX(C35-D35,0))</x:f>
      </x:c>
      <x:c r="F35" s="138" t="str">
        <x:f>IF(A35="","",SUMIFS('発注・支払'!$I$7:$I$106,'発注・支払'!$B$7:$B$106,A35))</x:f>
      </x:c>
      <x:c r="G35" s="138" t="str">
        <x:f>IF(A35="","",SUMIFS('発注・支払'!$M$7:$M$106,'発注・支払'!$B$7:$B$106,A35))</x:f>
      </x:c>
      <x:c r="H35" s="139" t="str">
        <x:f>IF(A35="","",MAX(F35-G35,0))</x:f>
      </x:c>
      <x:c r="I35" s="140"/>
      <x:c r="J35" s="126" t="str">
        <x:f>IF(A35="","",F35+I35)</x:f>
      </x:c>
      <x:c r="K35" s="138" t="str">
        <x:f>IF(A35="","",C35-J35)</x:f>
      </x:c>
      <x:c r="L35" s="145" t="n">
        <x:f>IFERROR(K35/C35,0)</x:f>
        <x:v>0</x:v>
      </x:c>
      <x:c r="M35" s="139" t="str">
        <x:f>IF(A35="","",MAX(G35-D35,0))</x:f>
      </x:c>
    </x:row>
    <x:row r="36">
      <x:c r="A36" s="106"/>
      <x:c r="B36" s="98" t="str">
        <x:f>IF(A36="","",IFERROR(INDEX('受注・入金'!$B$7:$B$106,MATCH(A36,'受注・入金'!$A$7:$A$106,0)),""))</x:f>
      </x:c>
      <x:c r="C36" s="138" t="str">
        <x:f>IF(A36="","",SUMIFS('受注・入金'!$G$7:$G$106,'受注・入金'!$A$7:$A$106,A36))</x:f>
      </x:c>
      <x:c r="D36" s="138" t="str">
        <x:f>IF(A36="","",SUMIFS('受注・入金'!$K$7:$K$106,'受注・入金'!$A$7:$A$106,A36))</x:f>
      </x:c>
      <x:c r="E36" s="138" t="str">
        <x:f>IF(A36="","",MAX(C36-D36,0))</x:f>
      </x:c>
      <x:c r="F36" s="138" t="str">
        <x:f>IF(A36="","",SUMIFS('発注・支払'!$I$7:$I$106,'発注・支払'!$B$7:$B$106,A36))</x:f>
      </x:c>
      <x:c r="G36" s="138" t="str">
        <x:f>IF(A36="","",SUMIFS('発注・支払'!$M$7:$M$106,'発注・支払'!$B$7:$B$106,A36))</x:f>
      </x:c>
      <x:c r="H36" s="139" t="str">
        <x:f>IF(A36="","",MAX(F36-G36,0))</x:f>
      </x:c>
      <x:c r="I36" s="140"/>
      <x:c r="J36" s="126" t="str">
        <x:f>IF(A36="","",F36+I36)</x:f>
      </x:c>
      <x:c r="K36" s="138" t="str">
        <x:f>IF(A36="","",C36-J36)</x:f>
      </x:c>
      <x:c r="L36" s="145" t="n">
        <x:f>IFERROR(K36/C36,0)</x:f>
        <x:v>0</x:v>
      </x:c>
      <x:c r="M36" s="139" t="str">
        <x:f>IF(A36="","",MAX(G36-D36,0))</x:f>
      </x:c>
    </x:row>
    <x:row r="37">
      <x:c r="A37" s="106"/>
      <x:c r="B37" s="98" t="str">
        <x:f>IF(A37="","",IFERROR(INDEX('受注・入金'!$B$7:$B$106,MATCH(A37,'受注・入金'!$A$7:$A$106,0)),""))</x:f>
      </x:c>
      <x:c r="C37" s="138" t="str">
        <x:f>IF(A37="","",SUMIFS('受注・入金'!$G$7:$G$106,'受注・入金'!$A$7:$A$106,A37))</x:f>
      </x:c>
      <x:c r="D37" s="138" t="str">
        <x:f>IF(A37="","",SUMIFS('受注・入金'!$K$7:$K$106,'受注・入金'!$A$7:$A$106,A37))</x:f>
      </x:c>
      <x:c r="E37" s="138" t="str">
        <x:f>IF(A37="","",MAX(C37-D37,0))</x:f>
      </x:c>
      <x:c r="F37" s="138" t="str">
        <x:f>IF(A37="","",SUMIFS('発注・支払'!$I$7:$I$106,'発注・支払'!$B$7:$B$106,A37))</x:f>
      </x:c>
      <x:c r="G37" s="138" t="str">
        <x:f>IF(A37="","",SUMIFS('発注・支払'!$M$7:$M$106,'発注・支払'!$B$7:$B$106,A37))</x:f>
      </x:c>
      <x:c r="H37" s="139" t="str">
        <x:f>IF(A37="","",MAX(F37-G37,0))</x:f>
      </x:c>
      <x:c r="I37" s="140"/>
      <x:c r="J37" s="126" t="str">
        <x:f>IF(A37="","",F37+I37)</x:f>
      </x:c>
      <x:c r="K37" s="138" t="str">
        <x:f>IF(A37="","",C37-J37)</x:f>
      </x:c>
      <x:c r="L37" s="145" t="n">
        <x:f>IFERROR(K37/C37,0)</x:f>
        <x:v>0</x:v>
      </x:c>
      <x:c r="M37" s="139" t="str">
        <x:f>IF(A37="","",MAX(G37-D37,0))</x:f>
      </x:c>
    </x:row>
    <x:row r="38">
      <x:c r="A38" s="106"/>
      <x:c r="B38" s="98" t="str">
        <x:f>IF(A38="","",IFERROR(INDEX('受注・入金'!$B$7:$B$106,MATCH(A38,'受注・入金'!$A$7:$A$106,0)),""))</x:f>
      </x:c>
      <x:c r="C38" s="138" t="str">
        <x:f>IF(A38="","",SUMIFS('受注・入金'!$G$7:$G$106,'受注・入金'!$A$7:$A$106,A38))</x:f>
      </x:c>
      <x:c r="D38" s="138" t="str">
        <x:f>IF(A38="","",SUMIFS('受注・入金'!$K$7:$K$106,'受注・入金'!$A$7:$A$106,A38))</x:f>
      </x:c>
      <x:c r="E38" s="138" t="str">
        <x:f>IF(A38="","",MAX(C38-D38,0))</x:f>
      </x:c>
      <x:c r="F38" s="138" t="str">
        <x:f>IF(A38="","",SUMIFS('発注・支払'!$I$7:$I$106,'発注・支払'!$B$7:$B$106,A38))</x:f>
      </x:c>
      <x:c r="G38" s="138" t="str">
        <x:f>IF(A38="","",SUMIFS('発注・支払'!$M$7:$M$106,'発注・支払'!$B$7:$B$106,A38))</x:f>
      </x:c>
      <x:c r="H38" s="139" t="str">
        <x:f>IF(A38="","",MAX(F38-G38,0))</x:f>
      </x:c>
      <x:c r="I38" s="140"/>
      <x:c r="J38" s="126" t="str">
        <x:f>IF(A38="","",F38+I38)</x:f>
      </x:c>
      <x:c r="K38" s="138" t="str">
        <x:f>IF(A38="","",C38-J38)</x:f>
      </x:c>
      <x:c r="L38" s="145" t="n">
        <x:f>IFERROR(K38/C38,0)</x:f>
        <x:v>0</x:v>
      </x:c>
      <x:c r="M38" s="139" t="str">
        <x:f>IF(A38="","",MAX(G38-D38,0))</x:f>
      </x:c>
    </x:row>
    <x:row r="39">
      <x:c r="A39" s="106"/>
      <x:c r="B39" s="98" t="str">
        <x:f>IF(A39="","",IFERROR(INDEX('受注・入金'!$B$7:$B$106,MATCH(A39,'受注・入金'!$A$7:$A$106,0)),""))</x:f>
      </x:c>
      <x:c r="C39" s="138" t="str">
        <x:f>IF(A39="","",SUMIFS('受注・入金'!$G$7:$G$106,'受注・入金'!$A$7:$A$106,A39))</x:f>
      </x:c>
      <x:c r="D39" s="138" t="str">
        <x:f>IF(A39="","",SUMIFS('受注・入金'!$K$7:$K$106,'受注・入金'!$A$7:$A$106,A39))</x:f>
      </x:c>
      <x:c r="E39" s="138" t="str">
        <x:f>IF(A39="","",MAX(C39-D39,0))</x:f>
      </x:c>
      <x:c r="F39" s="138" t="str">
        <x:f>IF(A39="","",SUMIFS('発注・支払'!$I$7:$I$106,'発注・支払'!$B$7:$B$106,A39))</x:f>
      </x:c>
      <x:c r="G39" s="138" t="str">
        <x:f>IF(A39="","",SUMIFS('発注・支払'!$M$7:$M$106,'発注・支払'!$B$7:$B$106,A39))</x:f>
      </x:c>
      <x:c r="H39" s="139" t="str">
        <x:f>IF(A39="","",MAX(F39-G39,0))</x:f>
      </x:c>
      <x:c r="I39" s="140"/>
      <x:c r="J39" s="126" t="str">
        <x:f>IF(A39="","",F39+I39)</x:f>
      </x:c>
      <x:c r="K39" s="138" t="str">
        <x:f>IF(A39="","",C39-J39)</x:f>
      </x:c>
      <x:c r="L39" s="145" t="n">
        <x:f>IFERROR(K39/C39,0)</x:f>
        <x:v>0</x:v>
      </x:c>
      <x:c r="M39" s="139" t="str">
        <x:f>IF(A39="","",MAX(G39-D39,0))</x:f>
      </x:c>
    </x:row>
    <x:row r="40">
      <x:c r="A40" s="106"/>
      <x:c r="B40" s="98" t="str">
        <x:f>IF(A40="","",IFERROR(INDEX('受注・入金'!$B$7:$B$106,MATCH(A40,'受注・入金'!$A$7:$A$106,0)),""))</x:f>
      </x:c>
      <x:c r="C40" s="138" t="str">
        <x:f>IF(A40="","",SUMIFS('受注・入金'!$G$7:$G$106,'受注・入金'!$A$7:$A$106,A40))</x:f>
      </x:c>
      <x:c r="D40" s="138" t="str">
        <x:f>IF(A40="","",SUMIFS('受注・入金'!$K$7:$K$106,'受注・入金'!$A$7:$A$106,A40))</x:f>
      </x:c>
      <x:c r="E40" s="138" t="str">
        <x:f>IF(A40="","",MAX(C40-D40,0))</x:f>
      </x:c>
      <x:c r="F40" s="138" t="str">
        <x:f>IF(A40="","",SUMIFS('発注・支払'!$I$7:$I$106,'発注・支払'!$B$7:$B$106,A40))</x:f>
      </x:c>
      <x:c r="G40" s="138" t="str">
        <x:f>IF(A40="","",SUMIFS('発注・支払'!$M$7:$M$106,'発注・支払'!$B$7:$B$106,A40))</x:f>
      </x:c>
      <x:c r="H40" s="139" t="str">
        <x:f>IF(A40="","",MAX(F40-G40,0))</x:f>
      </x:c>
      <x:c r="I40" s="140"/>
      <x:c r="J40" s="126" t="str">
        <x:f>IF(A40="","",F40+I40)</x:f>
      </x:c>
      <x:c r="K40" s="138" t="str">
        <x:f>IF(A40="","",C40-J40)</x:f>
      </x:c>
      <x:c r="L40" s="145" t="n">
        <x:f>IFERROR(K40/C40,0)</x:f>
        <x:v>0</x:v>
      </x:c>
      <x:c r="M40" s="139" t="str">
        <x:f>IF(A40="","",MAX(G40-D40,0))</x:f>
      </x:c>
    </x:row>
    <x:row r="41">
      <x:c r="A41" s="106"/>
      <x:c r="B41" s="98" t="str">
        <x:f>IF(A41="","",IFERROR(INDEX('受注・入金'!$B$7:$B$106,MATCH(A41,'受注・入金'!$A$7:$A$106,0)),""))</x:f>
      </x:c>
      <x:c r="C41" s="138" t="str">
        <x:f>IF(A41="","",SUMIFS('受注・入金'!$G$7:$G$106,'受注・入金'!$A$7:$A$106,A41))</x:f>
      </x:c>
      <x:c r="D41" s="138" t="str">
        <x:f>IF(A41="","",SUMIFS('受注・入金'!$K$7:$K$106,'受注・入金'!$A$7:$A$106,A41))</x:f>
      </x:c>
      <x:c r="E41" s="138" t="str">
        <x:f>IF(A41="","",MAX(C41-D41,0))</x:f>
      </x:c>
      <x:c r="F41" s="138" t="str">
        <x:f>IF(A41="","",SUMIFS('発注・支払'!$I$7:$I$106,'発注・支払'!$B$7:$B$106,A41))</x:f>
      </x:c>
      <x:c r="G41" s="138" t="str">
        <x:f>IF(A41="","",SUMIFS('発注・支払'!$M$7:$M$106,'発注・支払'!$B$7:$B$106,A41))</x:f>
      </x:c>
      <x:c r="H41" s="139" t="str">
        <x:f>IF(A41="","",MAX(F41-G41,0))</x:f>
      </x:c>
      <x:c r="I41" s="140"/>
      <x:c r="J41" s="126" t="str">
        <x:f>IF(A41="","",F41+I41)</x:f>
      </x:c>
      <x:c r="K41" s="138" t="str">
        <x:f>IF(A41="","",C41-J41)</x:f>
      </x:c>
      <x:c r="L41" s="145" t="n">
        <x:f>IFERROR(K41/C41,0)</x:f>
        <x:v>0</x:v>
      </x:c>
      <x:c r="M41" s="139" t="str">
        <x:f>IF(A41="","",MAX(G41-D41,0))</x:f>
      </x:c>
    </x:row>
    <x:row r="42">
      <x:c r="A42" s="106"/>
      <x:c r="B42" s="98" t="str">
        <x:f>IF(A42="","",IFERROR(INDEX('受注・入金'!$B$7:$B$106,MATCH(A42,'受注・入金'!$A$7:$A$106,0)),""))</x:f>
      </x:c>
      <x:c r="C42" s="138" t="str">
        <x:f>IF(A42="","",SUMIFS('受注・入金'!$G$7:$G$106,'受注・入金'!$A$7:$A$106,A42))</x:f>
      </x:c>
      <x:c r="D42" s="138" t="str">
        <x:f>IF(A42="","",SUMIFS('受注・入金'!$K$7:$K$106,'受注・入金'!$A$7:$A$106,A42))</x:f>
      </x:c>
      <x:c r="E42" s="138" t="str">
        <x:f>IF(A42="","",MAX(C42-D42,0))</x:f>
      </x:c>
      <x:c r="F42" s="138" t="str">
        <x:f>IF(A42="","",SUMIFS('発注・支払'!$I$7:$I$106,'発注・支払'!$B$7:$B$106,A42))</x:f>
      </x:c>
      <x:c r="G42" s="138" t="str">
        <x:f>IF(A42="","",SUMIFS('発注・支払'!$M$7:$M$106,'発注・支払'!$B$7:$B$106,A42))</x:f>
      </x:c>
      <x:c r="H42" s="139" t="str">
        <x:f>IF(A42="","",MAX(F42-G42,0))</x:f>
      </x:c>
      <x:c r="I42" s="140"/>
      <x:c r="J42" s="126" t="str">
        <x:f>IF(A42="","",F42+I42)</x:f>
      </x:c>
      <x:c r="K42" s="138" t="str">
        <x:f>IF(A42="","",C42-J42)</x:f>
      </x:c>
      <x:c r="L42" s="145" t="n">
        <x:f>IFERROR(K42/C42,0)</x:f>
        <x:v>0</x:v>
      </x:c>
      <x:c r="M42" s="139" t="str">
        <x:f>IF(A42="","",MAX(G42-D42,0))</x:f>
      </x:c>
    </x:row>
    <x:row r="43">
      <x:c r="A43" s="106"/>
      <x:c r="B43" s="98" t="str">
        <x:f>IF(A43="","",IFERROR(INDEX('受注・入金'!$B$7:$B$106,MATCH(A43,'受注・入金'!$A$7:$A$106,0)),""))</x:f>
      </x:c>
      <x:c r="C43" s="138" t="str">
        <x:f>IF(A43="","",SUMIFS('受注・入金'!$G$7:$G$106,'受注・入金'!$A$7:$A$106,A43))</x:f>
      </x:c>
      <x:c r="D43" s="138" t="str">
        <x:f>IF(A43="","",SUMIFS('受注・入金'!$K$7:$K$106,'受注・入金'!$A$7:$A$106,A43))</x:f>
      </x:c>
      <x:c r="E43" s="138" t="str">
        <x:f>IF(A43="","",MAX(C43-D43,0))</x:f>
      </x:c>
      <x:c r="F43" s="138" t="str">
        <x:f>IF(A43="","",SUMIFS('発注・支払'!$I$7:$I$106,'発注・支払'!$B$7:$B$106,A43))</x:f>
      </x:c>
      <x:c r="G43" s="138" t="str">
        <x:f>IF(A43="","",SUMIFS('発注・支払'!$M$7:$M$106,'発注・支払'!$B$7:$B$106,A43))</x:f>
      </x:c>
      <x:c r="H43" s="139" t="str">
        <x:f>IF(A43="","",MAX(F43-G43,0))</x:f>
      </x:c>
      <x:c r="I43" s="140"/>
      <x:c r="J43" s="126" t="str">
        <x:f>IF(A43="","",F43+I43)</x:f>
      </x:c>
      <x:c r="K43" s="138" t="str">
        <x:f>IF(A43="","",C43-J43)</x:f>
      </x:c>
      <x:c r="L43" s="145" t="n">
        <x:f>IFERROR(K43/C43,0)</x:f>
        <x:v>0</x:v>
      </x:c>
      <x:c r="M43" s="139" t="str">
        <x:f>IF(A43="","",MAX(G43-D43,0))</x:f>
      </x:c>
    </x:row>
    <x:row r="44">
      <x:c r="A44" s="106"/>
      <x:c r="B44" s="98" t="str">
        <x:f>IF(A44="","",IFERROR(INDEX('受注・入金'!$B$7:$B$106,MATCH(A44,'受注・入金'!$A$7:$A$106,0)),""))</x:f>
      </x:c>
      <x:c r="C44" s="138" t="str">
        <x:f>IF(A44="","",SUMIFS('受注・入金'!$G$7:$G$106,'受注・入金'!$A$7:$A$106,A44))</x:f>
      </x:c>
      <x:c r="D44" s="138" t="str">
        <x:f>IF(A44="","",SUMIFS('受注・入金'!$K$7:$K$106,'受注・入金'!$A$7:$A$106,A44))</x:f>
      </x:c>
      <x:c r="E44" s="138" t="str">
        <x:f>IF(A44="","",MAX(C44-D44,0))</x:f>
      </x:c>
      <x:c r="F44" s="138" t="str">
        <x:f>IF(A44="","",SUMIFS('発注・支払'!$I$7:$I$106,'発注・支払'!$B$7:$B$106,A44))</x:f>
      </x:c>
      <x:c r="G44" s="138" t="str">
        <x:f>IF(A44="","",SUMIFS('発注・支払'!$M$7:$M$106,'発注・支払'!$B$7:$B$106,A44))</x:f>
      </x:c>
      <x:c r="H44" s="139" t="str">
        <x:f>IF(A44="","",MAX(F44-G44,0))</x:f>
      </x:c>
      <x:c r="I44" s="140"/>
      <x:c r="J44" s="126" t="str">
        <x:f>IF(A44="","",F44+I44)</x:f>
      </x:c>
      <x:c r="K44" s="138" t="str">
        <x:f>IF(A44="","",C44-J44)</x:f>
      </x:c>
      <x:c r="L44" s="145" t="n">
        <x:f>IFERROR(K44/C44,0)</x:f>
        <x:v>0</x:v>
      </x:c>
      <x:c r="M44" s="139" t="str">
        <x:f>IF(A44="","",MAX(G44-D44,0))</x:f>
      </x:c>
    </x:row>
    <x:row r="45">
      <x:c r="A45" s="106"/>
      <x:c r="B45" s="98" t="str">
        <x:f>IF(A45="","",IFERROR(INDEX('受注・入金'!$B$7:$B$106,MATCH(A45,'受注・入金'!$A$7:$A$106,0)),""))</x:f>
      </x:c>
      <x:c r="C45" s="138" t="str">
        <x:f>IF(A45="","",SUMIFS('受注・入金'!$G$7:$G$106,'受注・入金'!$A$7:$A$106,A45))</x:f>
      </x:c>
      <x:c r="D45" s="138" t="str">
        <x:f>IF(A45="","",SUMIFS('受注・入金'!$K$7:$K$106,'受注・入金'!$A$7:$A$106,A45))</x:f>
      </x:c>
      <x:c r="E45" s="138" t="str">
        <x:f>IF(A45="","",MAX(C45-D45,0))</x:f>
      </x:c>
      <x:c r="F45" s="138" t="str">
        <x:f>IF(A45="","",SUMIFS('発注・支払'!$I$7:$I$106,'発注・支払'!$B$7:$B$106,A45))</x:f>
      </x:c>
      <x:c r="G45" s="138" t="str">
        <x:f>IF(A45="","",SUMIFS('発注・支払'!$M$7:$M$106,'発注・支払'!$B$7:$B$106,A45))</x:f>
      </x:c>
      <x:c r="H45" s="139" t="str">
        <x:f>IF(A45="","",MAX(F45-G45,0))</x:f>
      </x:c>
      <x:c r="I45" s="140"/>
      <x:c r="J45" s="126" t="str">
        <x:f>IF(A45="","",F45+I45)</x:f>
      </x:c>
      <x:c r="K45" s="138" t="str">
        <x:f>IF(A45="","",C45-J45)</x:f>
      </x:c>
      <x:c r="L45" s="145" t="n">
        <x:f>IFERROR(K45/C45,0)</x:f>
        <x:v>0</x:v>
      </x:c>
      <x:c r="M45" s="139" t="str">
        <x:f>IF(A45="","",MAX(G45-D45,0))</x:f>
      </x:c>
    </x:row>
    <x:row r="46">
      <x:c r="A46" s="106"/>
      <x:c r="B46" s="98" t="str">
        <x:f>IF(A46="","",IFERROR(INDEX('受注・入金'!$B$7:$B$106,MATCH(A46,'受注・入金'!$A$7:$A$106,0)),""))</x:f>
      </x:c>
      <x:c r="C46" s="138" t="str">
        <x:f>IF(A46="","",SUMIFS('受注・入金'!$G$7:$G$106,'受注・入金'!$A$7:$A$106,A46))</x:f>
      </x:c>
      <x:c r="D46" s="138" t="str">
        <x:f>IF(A46="","",SUMIFS('受注・入金'!$K$7:$K$106,'受注・入金'!$A$7:$A$106,A46))</x:f>
      </x:c>
      <x:c r="E46" s="138" t="str">
        <x:f>IF(A46="","",MAX(C46-D46,0))</x:f>
      </x:c>
      <x:c r="F46" s="138" t="str">
        <x:f>IF(A46="","",SUMIFS('発注・支払'!$I$7:$I$106,'発注・支払'!$B$7:$B$106,A46))</x:f>
      </x:c>
      <x:c r="G46" s="138" t="str">
        <x:f>IF(A46="","",SUMIFS('発注・支払'!$M$7:$M$106,'発注・支払'!$B$7:$B$106,A46))</x:f>
      </x:c>
      <x:c r="H46" s="139" t="str">
        <x:f>IF(A46="","",MAX(F46-G46,0))</x:f>
      </x:c>
      <x:c r="I46" s="140"/>
      <x:c r="J46" s="126" t="str">
        <x:f>IF(A46="","",F46+I46)</x:f>
      </x:c>
      <x:c r="K46" s="138" t="str">
        <x:f>IF(A46="","",C46-J46)</x:f>
      </x:c>
      <x:c r="L46" s="145" t="n">
        <x:f>IFERROR(K46/C46,0)</x:f>
        <x:v>0</x:v>
      </x:c>
      <x:c r="M46" s="139" t="str">
        <x:f>IF(A46="","",MAX(G46-D46,0))</x:f>
      </x:c>
    </x:row>
    <x:row r="47">
      <x:c r="A47" s="106"/>
      <x:c r="B47" s="98" t="str">
        <x:f>IF(A47="","",IFERROR(INDEX('受注・入金'!$B$7:$B$106,MATCH(A47,'受注・入金'!$A$7:$A$106,0)),""))</x:f>
      </x:c>
      <x:c r="C47" s="138" t="str">
        <x:f>IF(A47="","",SUMIFS('受注・入金'!$G$7:$G$106,'受注・入金'!$A$7:$A$106,A47))</x:f>
      </x:c>
      <x:c r="D47" s="138" t="str">
        <x:f>IF(A47="","",SUMIFS('受注・入金'!$K$7:$K$106,'受注・入金'!$A$7:$A$106,A47))</x:f>
      </x:c>
      <x:c r="E47" s="138" t="str">
        <x:f>IF(A47="","",MAX(C47-D47,0))</x:f>
      </x:c>
      <x:c r="F47" s="138" t="str">
        <x:f>IF(A47="","",SUMIFS('発注・支払'!$I$7:$I$106,'発注・支払'!$B$7:$B$106,A47))</x:f>
      </x:c>
      <x:c r="G47" s="138" t="str">
        <x:f>IF(A47="","",SUMIFS('発注・支払'!$M$7:$M$106,'発注・支払'!$B$7:$B$106,A47))</x:f>
      </x:c>
      <x:c r="H47" s="139" t="str">
        <x:f>IF(A47="","",MAX(F47-G47,0))</x:f>
      </x:c>
      <x:c r="I47" s="140"/>
      <x:c r="J47" s="126" t="str">
        <x:f>IF(A47="","",F47+I47)</x:f>
      </x:c>
      <x:c r="K47" s="138" t="str">
        <x:f>IF(A47="","",C47-J47)</x:f>
      </x:c>
      <x:c r="L47" s="145" t="n">
        <x:f>IFERROR(K47/C47,0)</x:f>
        <x:v>0</x:v>
      </x:c>
      <x:c r="M47" s="139" t="str">
        <x:f>IF(A47="","",MAX(G47-D47,0))</x:f>
      </x:c>
    </x:row>
    <x:row r="48">
      <x:c r="A48" s="106"/>
      <x:c r="B48" s="98" t="str">
        <x:f>IF(A48="","",IFERROR(INDEX('受注・入金'!$B$7:$B$106,MATCH(A48,'受注・入金'!$A$7:$A$106,0)),""))</x:f>
      </x:c>
      <x:c r="C48" s="138" t="str">
        <x:f>IF(A48="","",SUMIFS('受注・入金'!$G$7:$G$106,'受注・入金'!$A$7:$A$106,A48))</x:f>
      </x:c>
      <x:c r="D48" s="138" t="str">
        <x:f>IF(A48="","",SUMIFS('受注・入金'!$K$7:$K$106,'受注・入金'!$A$7:$A$106,A48))</x:f>
      </x:c>
      <x:c r="E48" s="138" t="str">
        <x:f>IF(A48="","",MAX(C48-D48,0))</x:f>
      </x:c>
      <x:c r="F48" s="138" t="str">
        <x:f>IF(A48="","",SUMIFS('発注・支払'!$I$7:$I$106,'発注・支払'!$B$7:$B$106,A48))</x:f>
      </x:c>
      <x:c r="G48" s="138" t="str">
        <x:f>IF(A48="","",SUMIFS('発注・支払'!$M$7:$M$106,'発注・支払'!$B$7:$B$106,A48))</x:f>
      </x:c>
      <x:c r="H48" s="139" t="str">
        <x:f>IF(A48="","",MAX(F48-G48,0))</x:f>
      </x:c>
      <x:c r="I48" s="140"/>
      <x:c r="J48" s="126" t="str">
        <x:f>IF(A48="","",F48+I48)</x:f>
      </x:c>
      <x:c r="K48" s="138" t="str">
        <x:f>IF(A48="","",C48-J48)</x:f>
      </x:c>
      <x:c r="L48" s="145" t="n">
        <x:f>IFERROR(K48/C48,0)</x:f>
        <x:v>0</x:v>
      </x:c>
      <x:c r="M48" s="139" t="str">
        <x:f>IF(A48="","",MAX(G48-D48,0))</x:f>
      </x:c>
    </x:row>
    <x:row r="49">
      <x:c r="A49" s="106"/>
      <x:c r="B49" s="98" t="str">
        <x:f>IF(A49="","",IFERROR(INDEX('受注・入金'!$B$7:$B$106,MATCH(A49,'受注・入金'!$A$7:$A$106,0)),""))</x:f>
      </x:c>
      <x:c r="C49" s="138" t="str">
        <x:f>IF(A49="","",SUMIFS('受注・入金'!$G$7:$G$106,'受注・入金'!$A$7:$A$106,A49))</x:f>
      </x:c>
      <x:c r="D49" s="138" t="str">
        <x:f>IF(A49="","",SUMIFS('受注・入金'!$K$7:$K$106,'受注・入金'!$A$7:$A$106,A49))</x:f>
      </x:c>
      <x:c r="E49" s="138" t="str">
        <x:f>IF(A49="","",MAX(C49-D49,0))</x:f>
      </x:c>
      <x:c r="F49" s="138" t="str">
        <x:f>IF(A49="","",SUMIFS('発注・支払'!$I$7:$I$106,'発注・支払'!$B$7:$B$106,A49))</x:f>
      </x:c>
      <x:c r="G49" s="138" t="str">
        <x:f>IF(A49="","",SUMIFS('発注・支払'!$M$7:$M$106,'発注・支払'!$B$7:$B$106,A49))</x:f>
      </x:c>
      <x:c r="H49" s="139" t="str">
        <x:f>IF(A49="","",MAX(F49-G49,0))</x:f>
      </x:c>
      <x:c r="I49" s="140"/>
      <x:c r="J49" s="126" t="str">
        <x:f>IF(A49="","",F49+I49)</x:f>
      </x:c>
      <x:c r="K49" s="138" t="str">
        <x:f>IF(A49="","",C49-J49)</x:f>
      </x:c>
      <x:c r="L49" s="145" t="n">
        <x:f>IFERROR(K49/C49,0)</x:f>
        <x:v>0</x:v>
      </x:c>
      <x:c r="M49" s="139" t="str">
        <x:f>IF(A49="","",MAX(G49-D49,0))</x:f>
      </x:c>
    </x:row>
    <x:row r="50">
      <x:c r="A50" s="106"/>
      <x:c r="B50" s="98" t="str">
        <x:f>IF(A50="","",IFERROR(INDEX('受注・入金'!$B$7:$B$106,MATCH(A50,'受注・入金'!$A$7:$A$106,0)),""))</x:f>
      </x:c>
      <x:c r="C50" s="138" t="str">
        <x:f>IF(A50="","",SUMIFS('受注・入金'!$G$7:$G$106,'受注・入金'!$A$7:$A$106,A50))</x:f>
      </x:c>
      <x:c r="D50" s="138" t="str">
        <x:f>IF(A50="","",SUMIFS('受注・入金'!$K$7:$K$106,'受注・入金'!$A$7:$A$106,A50))</x:f>
      </x:c>
      <x:c r="E50" s="138" t="str">
        <x:f>IF(A50="","",MAX(C50-D50,0))</x:f>
      </x:c>
      <x:c r="F50" s="138" t="str">
        <x:f>IF(A50="","",SUMIFS('発注・支払'!$I$7:$I$106,'発注・支払'!$B$7:$B$106,A50))</x:f>
      </x:c>
      <x:c r="G50" s="138" t="str">
        <x:f>IF(A50="","",SUMIFS('発注・支払'!$M$7:$M$106,'発注・支払'!$B$7:$B$106,A50))</x:f>
      </x:c>
      <x:c r="H50" s="139" t="str">
        <x:f>IF(A50="","",MAX(F50-G50,0))</x:f>
      </x:c>
      <x:c r="I50" s="140"/>
      <x:c r="J50" s="126" t="str">
        <x:f>IF(A50="","",F50+I50)</x:f>
      </x:c>
      <x:c r="K50" s="138" t="str">
        <x:f>IF(A50="","",C50-J50)</x:f>
      </x:c>
      <x:c r="L50" s="145" t="n">
        <x:f>IFERROR(K50/C50,0)</x:f>
        <x:v>0</x:v>
      </x:c>
      <x:c r="M50" s="139" t="str">
        <x:f>IF(A50="","",MAX(G50-D50,0))</x:f>
      </x:c>
    </x:row>
    <x:row r="51">
      <x:c r="A51" s="106"/>
      <x:c r="B51" s="98" t="str">
        <x:f>IF(A51="","",IFERROR(INDEX('受注・入金'!$B$7:$B$106,MATCH(A51,'受注・入金'!$A$7:$A$106,0)),""))</x:f>
      </x:c>
      <x:c r="C51" s="138" t="str">
        <x:f>IF(A51="","",SUMIFS('受注・入金'!$G$7:$G$106,'受注・入金'!$A$7:$A$106,A51))</x:f>
      </x:c>
      <x:c r="D51" s="138" t="str">
        <x:f>IF(A51="","",SUMIFS('受注・入金'!$K$7:$K$106,'受注・入金'!$A$7:$A$106,A51))</x:f>
      </x:c>
      <x:c r="E51" s="138" t="str">
        <x:f>IF(A51="","",MAX(C51-D51,0))</x:f>
      </x:c>
      <x:c r="F51" s="138" t="str">
        <x:f>IF(A51="","",SUMIFS('発注・支払'!$I$7:$I$106,'発注・支払'!$B$7:$B$106,A51))</x:f>
      </x:c>
      <x:c r="G51" s="138" t="str">
        <x:f>IF(A51="","",SUMIFS('発注・支払'!$M$7:$M$106,'発注・支払'!$B$7:$B$106,A51))</x:f>
      </x:c>
      <x:c r="H51" s="139" t="str">
        <x:f>IF(A51="","",MAX(F51-G51,0))</x:f>
      </x:c>
      <x:c r="I51" s="140"/>
      <x:c r="J51" s="126" t="str">
        <x:f>IF(A51="","",F51+I51)</x:f>
      </x:c>
      <x:c r="K51" s="138" t="str">
        <x:f>IF(A51="","",C51-J51)</x:f>
      </x:c>
      <x:c r="L51" s="145" t="n">
        <x:f>IFERROR(K51/C51,0)</x:f>
        <x:v>0</x:v>
      </x:c>
      <x:c r="M51" s="139" t="str">
        <x:f>IF(A51="","",MAX(G51-D51,0))</x:f>
      </x:c>
    </x:row>
    <x:row r="52">
      <x:c r="A52" s="106"/>
      <x:c r="B52" s="98" t="str">
        <x:f>IF(A52="","",IFERROR(INDEX('受注・入金'!$B$7:$B$106,MATCH(A52,'受注・入金'!$A$7:$A$106,0)),""))</x:f>
      </x:c>
      <x:c r="C52" s="138" t="str">
        <x:f>IF(A52="","",SUMIFS('受注・入金'!$G$7:$G$106,'受注・入金'!$A$7:$A$106,A52))</x:f>
      </x:c>
      <x:c r="D52" s="138" t="str">
        <x:f>IF(A52="","",SUMIFS('受注・入金'!$K$7:$K$106,'受注・入金'!$A$7:$A$106,A52))</x:f>
      </x:c>
      <x:c r="E52" s="138" t="str">
        <x:f>IF(A52="","",MAX(C52-D52,0))</x:f>
      </x:c>
      <x:c r="F52" s="138" t="str">
        <x:f>IF(A52="","",SUMIFS('発注・支払'!$I$7:$I$106,'発注・支払'!$B$7:$B$106,A52))</x:f>
      </x:c>
      <x:c r="G52" s="138" t="str">
        <x:f>IF(A52="","",SUMIFS('発注・支払'!$M$7:$M$106,'発注・支払'!$B$7:$B$106,A52))</x:f>
      </x:c>
      <x:c r="H52" s="139" t="str">
        <x:f>IF(A52="","",MAX(F52-G52,0))</x:f>
      </x:c>
      <x:c r="I52" s="140"/>
      <x:c r="J52" s="126" t="str">
        <x:f>IF(A52="","",F52+I52)</x:f>
      </x:c>
      <x:c r="K52" s="138" t="str">
        <x:f>IF(A52="","",C52-J52)</x:f>
      </x:c>
      <x:c r="L52" s="145" t="n">
        <x:f>IFERROR(K52/C52,0)</x:f>
        <x:v>0</x:v>
      </x:c>
      <x:c r="M52" s="139" t="str">
        <x:f>IF(A52="","",MAX(G52-D52,0))</x:f>
      </x:c>
    </x:row>
    <x:row r="53">
      <x:c r="A53" s="106"/>
      <x:c r="B53" s="98" t="str">
        <x:f>IF(A53="","",IFERROR(INDEX('受注・入金'!$B$7:$B$106,MATCH(A53,'受注・入金'!$A$7:$A$106,0)),""))</x:f>
      </x:c>
      <x:c r="C53" s="138" t="str">
        <x:f>IF(A53="","",SUMIFS('受注・入金'!$G$7:$G$106,'受注・入金'!$A$7:$A$106,A53))</x:f>
      </x:c>
      <x:c r="D53" s="138" t="str">
        <x:f>IF(A53="","",SUMIFS('受注・入金'!$K$7:$K$106,'受注・入金'!$A$7:$A$106,A53))</x:f>
      </x:c>
      <x:c r="E53" s="138" t="str">
        <x:f>IF(A53="","",MAX(C53-D53,0))</x:f>
      </x:c>
      <x:c r="F53" s="138" t="str">
        <x:f>IF(A53="","",SUMIFS('発注・支払'!$I$7:$I$106,'発注・支払'!$B$7:$B$106,A53))</x:f>
      </x:c>
      <x:c r="G53" s="138" t="str">
        <x:f>IF(A53="","",SUMIFS('発注・支払'!$M$7:$M$106,'発注・支払'!$B$7:$B$106,A53))</x:f>
      </x:c>
      <x:c r="H53" s="139" t="str">
        <x:f>IF(A53="","",MAX(F53-G53,0))</x:f>
      </x:c>
      <x:c r="I53" s="140"/>
      <x:c r="J53" s="126" t="str">
        <x:f>IF(A53="","",F53+I53)</x:f>
      </x:c>
      <x:c r="K53" s="138" t="str">
        <x:f>IF(A53="","",C53-J53)</x:f>
      </x:c>
      <x:c r="L53" s="145" t="n">
        <x:f>IFERROR(K53/C53,0)</x:f>
        <x:v>0</x:v>
      </x:c>
      <x:c r="M53" s="139" t="str">
        <x:f>IF(A53="","",MAX(G53-D53,0))</x:f>
      </x:c>
    </x:row>
    <x:row r="54">
      <x:c r="A54" s="106"/>
      <x:c r="B54" s="98" t="str">
        <x:f>IF(A54="","",IFERROR(INDEX('受注・入金'!$B$7:$B$106,MATCH(A54,'受注・入金'!$A$7:$A$106,0)),""))</x:f>
      </x:c>
      <x:c r="C54" s="138" t="str">
        <x:f>IF(A54="","",SUMIFS('受注・入金'!$G$7:$G$106,'受注・入金'!$A$7:$A$106,A54))</x:f>
      </x:c>
      <x:c r="D54" s="138" t="str">
        <x:f>IF(A54="","",SUMIFS('受注・入金'!$K$7:$K$106,'受注・入金'!$A$7:$A$106,A54))</x:f>
      </x:c>
      <x:c r="E54" s="138" t="str">
        <x:f>IF(A54="","",MAX(C54-D54,0))</x:f>
      </x:c>
      <x:c r="F54" s="138" t="str">
        <x:f>IF(A54="","",SUMIFS('発注・支払'!$I$7:$I$106,'発注・支払'!$B$7:$B$106,A54))</x:f>
      </x:c>
      <x:c r="G54" s="138" t="str">
        <x:f>IF(A54="","",SUMIFS('発注・支払'!$M$7:$M$106,'発注・支払'!$B$7:$B$106,A54))</x:f>
      </x:c>
      <x:c r="H54" s="139" t="str">
        <x:f>IF(A54="","",MAX(F54-G54,0))</x:f>
      </x:c>
      <x:c r="I54" s="140"/>
      <x:c r="J54" s="126" t="str">
        <x:f>IF(A54="","",F54+I54)</x:f>
      </x:c>
      <x:c r="K54" s="138" t="str">
        <x:f>IF(A54="","",C54-J54)</x:f>
      </x:c>
      <x:c r="L54" s="145" t="n">
        <x:f>IFERROR(K54/C54,0)</x:f>
        <x:v>0</x:v>
      </x:c>
      <x:c r="M54" s="139" t="str">
        <x:f>IF(A54="","",MAX(G54-D54,0))</x:f>
      </x:c>
    </x:row>
    <x:row r="55">
      <x:c r="A55" s="106"/>
      <x:c r="B55" s="98" t="str">
        <x:f>IF(A55="","",IFERROR(INDEX('受注・入金'!$B$7:$B$106,MATCH(A55,'受注・入金'!$A$7:$A$106,0)),""))</x:f>
      </x:c>
      <x:c r="C55" s="138" t="str">
        <x:f>IF(A55="","",SUMIFS('受注・入金'!$G$7:$G$106,'受注・入金'!$A$7:$A$106,A55))</x:f>
      </x:c>
      <x:c r="D55" s="138" t="str">
        <x:f>IF(A55="","",SUMIFS('受注・入金'!$K$7:$K$106,'受注・入金'!$A$7:$A$106,A55))</x:f>
      </x:c>
      <x:c r="E55" s="138" t="str">
        <x:f>IF(A55="","",MAX(C55-D55,0))</x:f>
      </x:c>
      <x:c r="F55" s="138" t="str">
        <x:f>IF(A55="","",SUMIFS('発注・支払'!$I$7:$I$106,'発注・支払'!$B$7:$B$106,A55))</x:f>
      </x:c>
      <x:c r="G55" s="138" t="str">
        <x:f>IF(A55="","",SUMIFS('発注・支払'!$M$7:$M$106,'発注・支払'!$B$7:$B$106,A55))</x:f>
      </x:c>
      <x:c r="H55" s="139" t="str">
        <x:f>IF(A55="","",MAX(F55-G55,0))</x:f>
      </x:c>
      <x:c r="I55" s="140"/>
      <x:c r="J55" s="126" t="str">
        <x:f>IF(A55="","",F55+I55)</x:f>
      </x:c>
      <x:c r="K55" s="138" t="str">
        <x:f>IF(A55="","",C55-J55)</x:f>
      </x:c>
      <x:c r="L55" s="145" t="n">
        <x:f>IFERROR(K55/C55,0)</x:f>
        <x:v>0</x:v>
      </x:c>
      <x:c r="M55" s="139" t="str">
        <x:f>IF(A55="","",MAX(G55-D55,0))</x:f>
      </x:c>
    </x:row>
    <x:row r="56">
      <x:c r="A56" s="107"/>
      <x:c r="B56" s="100" t="str">
        <x:f>IF(A56="","",IFERROR(INDEX('受注・入金'!$B$7:$B$106,MATCH(A56,'受注・入金'!$A$7:$A$106,0)),""))</x:f>
      </x:c>
      <x:c r="C56" s="141" t="str">
        <x:f>IF(A56="","",SUMIFS('受注・入金'!$G$7:$G$106,'受注・入金'!$A$7:$A$106,A56))</x:f>
      </x:c>
      <x:c r="D56" s="141" t="str">
        <x:f>IF(A56="","",SUMIFS('受注・入金'!$K$7:$K$106,'受注・入金'!$A$7:$A$106,A56))</x:f>
      </x:c>
      <x:c r="E56" s="141" t="str">
        <x:f>IF(A56="","",MAX(C56-D56,0))</x:f>
      </x:c>
      <x:c r="F56" s="141" t="str">
        <x:f>IF(A56="","",SUMIFS('発注・支払'!$I$7:$I$106,'発注・支払'!$B$7:$B$106,A56))</x:f>
      </x:c>
      <x:c r="G56" s="141" t="str">
        <x:f>IF(A56="","",SUMIFS('発注・支払'!$M$7:$M$106,'発注・支払'!$B$7:$B$106,A56))</x:f>
      </x:c>
      <x:c r="H56" s="142" t="str">
        <x:f>IF(A56="","",MAX(F56-G56,0))</x:f>
      </x:c>
      <x:c r="I56" s="143"/>
      <x:c r="J56" s="128" t="str">
        <x:f>IF(A56="","",F56+I56)</x:f>
      </x:c>
      <x:c r="K56" s="141" t="str">
        <x:f>IF(A56="","",C56-J56)</x:f>
      </x:c>
      <x:c r="L56" s="146" t="n">
        <x:f>IFERROR(K56/C56,0)</x:f>
        <x:v>0</x:v>
      </x:c>
      <x:c r="M56" s="142" t="str">
        <x:f>IF(A56="","",MAX(G56-D56,0))</x:f>
      </x:c>
    </x:row>
  </x:sheetData>
  <x:mergeCells>
    <x:mergeCell ref="A1:M1"/>
    <x:mergeCell ref="A2:M2"/>
  </x:mergeCells>
  <x:conditionalFormatting sqref="K7:K56">
    <x:cfRule type="cellIs" dxfId="6" priority="1" operator="lessThan">
      <x:formula>0</x:formula>
    </x:cfRule>
  </x:conditionalFormatting>
  <x:conditionalFormatting sqref="L7:L56">
    <x:cfRule type="colorScale" priority="2">
      <x:colorScale>
        <x:cfvo type="min"/>
        <x:cfvo type="percentile" val="50"/>
        <x:cfvo type="max"/>
        <x:color rgb="FFFCE4D6"/>
        <x:color rgb="FFFFF2CC"/>
        <x:color rgb="FFE2F0D9"/>
      </x:colorScale>
    </x:cfRule>
  </x:conditionalFormatting>
  <x:conditionalFormatting sqref="M7:M56">
    <x:cfRule type="cellIs" dxfId="7" priority="3" operator="greater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9cf0212590e4dd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38" customHeight="1">
      <x:c r="A1" s="4" t="str">
        <x:v>受注から入金まで｜数字と証憑の流れ</x:v>
      </x:c>
      <x:c r="B1" s="4" t="str">
        <x:v>受注から入金まで｜数字と証憑の流れ</x:v>
      </x:c>
      <x:c r="C1" s="4" t="str">
        <x:v>受注から入金まで｜数字と証憑の流れ</x:v>
      </x:c>
      <x:c r="D1" s="4" t="str">
        <x:v>受注から入金まで｜数字と証憑の流れ</x:v>
      </x:c>
      <x:c r="E1" s="4" t="str">
        <x:v>受注から入金まで｜数字と証憑の流れ</x:v>
      </x:c>
      <x:c r="F1" s="4" t="str">
        <x:v>受注から入金まで｜数字と証憑の流れ</x:v>
      </x:c>
      <x:c r="G1" s="4" t="str">
        <x:v>受注から入金まで｜数字と証憑の流れ</x:v>
      </x:c>
      <x:c r="H1" s="4" t="str">
        <x:v>受注から入金まで｜数字と証憑の流れ</x:v>
      </x:c>
      <x:c r="I1" s="4" t="str">
        <x:v>受注から入金まで｜数字と証憑の流れ</x:v>
      </x:c>
      <x:c r="J1" s="4" t="str">
        <x:v>受注から入金まで｜数字と証憑の流れ</x:v>
      </x:c>
      <x:c r="K1" s="4" t="str">
        <x:v>受注から入金まで｜数字と証憑の流れ</x:v>
      </x:c>
      <x:c r="L1" s="4" t="str">
        <x:v>受注から入金まで｜数字と証憑の流れ</x:v>
      </x:c>
    </x:row>
    <x:row r="2" ht="34" customHeight="1">
      <x:c r="A2" s="8" t="str">
        <x:v>売上側と原価側を案件IDでつなぐと、利益と資金繰りを同じ現場単位で確認できます。</x:v>
      </x:c>
      <x:c r="B2" s="8" t="str">
        <x:v>売上側と原価側を案件IDでつなぐと、利益と資金繰りを同じ現場単位で確認できます。</x:v>
      </x:c>
      <x:c r="C2" s="8" t="str">
        <x:v>売上側と原価側を案件IDでつなぐと、利益と資金繰りを同じ現場単位で確認できます。</x:v>
      </x:c>
      <x:c r="D2" s="8" t="str">
        <x:v>売上側と原価側を案件IDでつなぐと、利益と資金繰りを同じ現場単位で確認できます。</x:v>
      </x:c>
      <x:c r="E2" s="8" t="str">
        <x:v>売上側と原価側を案件IDでつなぐと、利益と資金繰りを同じ現場単位で確認できます。</x:v>
      </x:c>
      <x:c r="F2" s="8" t="str">
        <x:v>売上側と原価側を案件IDでつなぐと、利益と資金繰りを同じ現場単位で確認できます。</x:v>
      </x:c>
      <x:c r="G2" s="8" t="str">
        <x:v>売上側と原価側を案件IDでつなぐと、利益と資金繰りを同じ現場単位で確認できます。</x:v>
      </x:c>
      <x:c r="H2" s="8" t="str">
        <x:v>売上側と原価側を案件IDでつなぐと、利益と資金繰りを同じ現場単位で確認できます。</x:v>
      </x:c>
      <x:c r="I2" s="8" t="str">
        <x:v>売上側と原価側を案件IDでつなぐと、利益と資金繰りを同じ現場単位で確認できます。</x:v>
      </x:c>
      <x:c r="J2" s="8" t="str">
        <x:v>売上側と原価側を案件IDでつなぐと、利益と資金繰りを同じ現場単位で確認できます。</x:v>
      </x:c>
      <x:c r="K2" s="8" t="str">
        <x:v>売上側と原価側を案件IDでつなぐと、利益と資金繰りを同じ現場単位で確認できます。</x:v>
      </x:c>
      <x:c r="L2" s="8" t="str">
        <x:v>売上側と原価側を案件IDでつなぐと、利益と資金繰りを同じ現場単位で確認できます。</x:v>
      </x:c>
    </x:row>
    <x:row r="4" ht="28" customHeight="1">
      <x:c r="A4" s="174" t="str">
        <x:v>1 受注
受注金額・工期
契約書／注文書</x:v>
      </x:c>
      <x:c r="B4" s="175" t="str">
        <x:v>1 受注
受注金額・工期
契約書／注文書</x:v>
      </x:c>
      <x:c r="C4" s="176" t="str">
        <x:v>1 受注
受注金額・工期
契約書／注文書</x:v>
      </x:c>
      <x:c r="E4" s="174" t="str">
        <x:v>2 請求
請求額・発行日
請求書</x:v>
      </x:c>
      <x:c r="F4" s="175" t="str">
        <x:v>2 請求
請求額・発行日
請求書</x:v>
      </x:c>
      <x:c r="G4" s="176" t="str">
        <x:v>2 請求
請求額・発行日
請求書</x:v>
      </x:c>
      <x:c r="I4" s="211" t="str">
        <x:v>3 入金
入金額・入金日
通帳／明細</x:v>
      </x:c>
      <x:c r="J4" s="212" t="str">
        <x:v>3 入金
入金額・入金日
通帳／明細</x:v>
      </x:c>
      <x:c r="K4" s="213" t="str">
        <x:v>3 入金
入金額・入金日
通帳／明細</x:v>
      </x:c>
    </x:row>
    <x:row r="5" ht="28" customHeight="1">
      <x:c r="A5" s="177" t="str">
        <x:v>1 受注
受注金額・工期
契約書／注文書</x:v>
      </x:c>
      <x:c r="B5" s="178" t="str">
        <x:v>1 受注
受注金額・工期
契約書／注文書</x:v>
      </x:c>
      <x:c r="C5" s="179" t="str">
        <x:v>1 受注
受注金額・工期
契約書／注文書</x:v>
      </x:c>
      <x:c r="D5" s="295" t="str">
        <x:v>→</x:v>
      </x:c>
      <x:c r="E5" s="177" t="str">
        <x:v>2 請求
請求額・発行日
請求書</x:v>
      </x:c>
      <x:c r="F5" s="178" t="str">
        <x:v>2 請求
請求額・発行日
請求書</x:v>
      </x:c>
      <x:c r="G5" s="179" t="str">
        <x:v>2 請求
請求額・発行日
請求書</x:v>
      </x:c>
      <x:c r="H5" s="295" t="str">
        <x:v>→</x:v>
      </x:c>
      <x:c r="I5" s="214" t="str">
        <x:v>3 入金
入金額・入金日
通帳／明細</x:v>
      </x:c>
      <x:c r="J5" s="215" t="str">
        <x:v>3 入金
入金額・入金日
通帳／明細</x:v>
      </x:c>
      <x:c r="K5" s="216" t="str">
        <x:v>3 入金
入金額・入金日
通帳／明細</x:v>
      </x:c>
      <x:c r="L5" s="297" t="str">
        <x:v>↓</x:v>
      </x:c>
    </x:row>
    <x:row r="6" ht="28" customHeight="1">
      <x:c r="A6" s="177" t="str">
        <x:v>1 受注
受注金額・工期
契約書／注文書</x:v>
      </x:c>
      <x:c r="B6" s="178" t="str">
        <x:v>1 受注
受注金額・工期
契約書／注文書</x:v>
      </x:c>
      <x:c r="C6" s="179" t="str">
        <x:v>1 受注
受注金額・工期
契約書／注文書</x:v>
      </x:c>
      <x:c r="E6" s="177" t="str">
        <x:v>2 請求
請求額・発行日
請求書</x:v>
      </x:c>
      <x:c r="F6" s="178" t="str">
        <x:v>2 請求
請求額・発行日
請求書</x:v>
      </x:c>
      <x:c r="G6" s="179" t="str">
        <x:v>2 請求
請求額・発行日
請求書</x:v>
      </x:c>
      <x:c r="I6" s="214" t="str">
        <x:v>3 入金
入金額・入金日
通帳／明細</x:v>
      </x:c>
      <x:c r="J6" s="215" t="str">
        <x:v>3 入金
入金額・入金日
通帳／明細</x:v>
      </x:c>
      <x:c r="K6" s="216" t="str">
        <x:v>3 入金
入金額・入金日
通帳／明細</x:v>
      </x:c>
    </x:row>
    <x:row r="7" ht="28" customHeight="1">
      <x:c r="A7" s="180" t="str">
        <x:v>1 受注
受注金額・工期
契約書／注文書</x:v>
      </x:c>
      <x:c r="B7" s="181" t="str">
        <x:v>1 受注
受注金額・工期
契約書／注文書</x:v>
      </x:c>
      <x:c r="C7" s="182" t="str">
        <x:v>1 受注
受注金額・工期
契約書／注文書</x:v>
      </x:c>
      <x:c r="E7" s="180" t="str">
        <x:v>2 請求
請求額・発行日
請求書</x:v>
      </x:c>
      <x:c r="F7" s="181" t="str">
        <x:v>2 請求
請求額・発行日
請求書</x:v>
      </x:c>
      <x:c r="G7" s="182" t="str">
        <x:v>2 請求
請求額・発行日
請求書</x:v>
      </x:c>
      <x:c r="I7" s="217" t="str">
        <x:v>3 入金
入金額・入金日
通帳／明細</x:v>
      </x:c>
      <x:c r="J7" s="218" t="str">
        <x:v>3 入金
入金額・入金日
通帳／明細</x:v>
      </x:c>
      <x:c r="K7" s="219" t="str">
        <x:v>3 入金
入金額・入金日
通帳／明細</x:v>
      </x:c>
    </x:row>
    <x:row r="8" ht="28" customHeight="1"/>
    <x:row r="9" ht="28" customHeight="1"/>
    <x:row r="10" ht="28" customHeight="1"/>
    <x:row r="11" ht="28" customHeight="1">
      <x:c r="A11" s="247" t="str">
        <x:v>4 発注
協力会社・資材
注文書／契約書</x:v>
      </x:c>
      <x:c r="B11" s="248" t="str">
        <x:v>4 発注
協力会社・資材
注文書／契約書</x:v>
      </x:c>
      <x:c r="C11" s="249" t="str">
        <x:v>4 発注
協力会社・資材
注文書／契約書</x:v>
      </x:c>
      <x:c r="E11" s="247" t="str">
        <x:v>5 請求受領
請求額・支払期日
受領請求書</x:v>
      </x:c>
      <x:c r="F11" s="248" t="str">
        <x:v>5 請求受領
請求額・支払期日
受領請求書</x:v>
      </x:c>
      <x:c r="G11" s="249" t="str">
        <x:v>5 請求受領
請求額・支払期日
受領請求書</x:v>
      </x:c>
      <x:c r="I11" s="284" t="str">
        <x:v>6 支払
支払額・支払日
振込明細</x:v>
      </x:c>
      <x:c r="J11" s="285" t="str">
        <x:v>6 支払
支払額・支払日
振込明細</x:v>
      </x:c>
      <x:c r="K11" s="286" t="str">
        <x:v>6 支払
支払額・支払日
振込明細</x:v>
      </x:c>
    </x:row>
    <x:row r="12" ht="28" customHeight="1">
      <x:c r="A12" s="250" t="str">
        <x:v>4 発注
協力会社・資材
注文書／契約書</x:v>
      </x:c>
      <x:c r="B12" s="251" t="str">
        <x:v>4 発注
協力会社・資材
注文書／契約書</x:v>
      </x:c>
      <x:c r="C12" s="252" t="str">
        <x:v>4 発注
協力会社・資材
注文書／契約書</x:v>
      </x:c>
      <x:c r="D12" s="295" t="str">
        <x:v>→</x:v>
      </x:c>
      <x:c r="E12" s="250" t="str">
        <x:v>5 請求受領
請求額・支払期日
受領請求書</x:v>
      </x:c>
      <x:c r="F12" s="251" t="str">
        <x:v>5 請求受領
請求額・支払期日
受領請求書</x:v>
      </x:c>
      <x:c r="G12" s="252" t="str">
        <x:v>5 請求受領
請求額・支払期日
受領請求書</x:v>
      </x:c>
      <x:c r="H12" s="295" t="str">
        <x:v>→</x:v>
      </x:c>
      <x:c r="I12" s="287" t="str">
        <x:v>6 支払
支払額・支払日
振込明細</x:v>
      </x:c>
      <x:c r="J12" s="288" t="str">
        <x:v>6 支払
支払額・支払日
振込明細</x:v>
      </x:c>
      <x:c r="K12" s="289" t="str">
        <x:v>6 支払
支払額・支払日
振込明細</x:v>
      </x:c>
    </x:row>
    <x:row r="13" ht="28" customHeight="1">
      <x:c r="A13" s="250" t="str">
        <x:v>4 発注
協力会社・資材
注文書／契約書</x:v>
      </x:c>
      <x:c r="B13" s="251" t="str">
        <x:v>4 発注
協力会社・資材
注文書／契約書</x:v>
      </x:c>
      <x:c r="C13" s="252" t="str">
        <x:v>4 発注
協力会社・資材
注文書／契約書</x:v>
      </x:c>
      <x:c r="E13" s="250" t="str">
        <x:v>5 請求受領
請求額・支払期日
受領請求書</x:v>
      </x:c>
      <x:c r="F13" s="251" t="str">
        <x:v>5 請求受領
請求額・支払期日
受領請求書</x:v>
      </x:c>
      <x:c r="G13" s="252" t="str">
        <x:v>5 請求受領
請求額・支払期日
受領請求書</x:v>
      </x:c>
      <x:c r="I13" s="287" t="str">
        <x:v>6 支払
支払額・支払日
振込明細</x:v>
      </x:c>
      <x:c r="J13" s="288" t="str">
        <x:v>6 支払
支払額・支払日
振込明細</x:v>
      </x:c>
      <x:c r="K13" s="289" t="str">
        <x:v>6 支払
支払額・支払日
振込明細</x:v>
      </x:c>
    </x:row>
    <x:row r="14" ht="28" customHeight="1">
      <x:c r="A14" s="253" t="str">
        <x:v>4 発注
協力会社・資材
注文書／契約書</x:v>
      </x:c>
      <x:c r="B14" s="254" t="str">
        <x:v>4 発注
協力会社・資材
注文書／契約書</x:v>
      </x:c>
      <x:c r="C14" s="255" t="str">
        <x:v>4 発注
協力会社・資材
注文書／契約書</x:v>
      </x:c>
      <x:c r="E14" s="253" t="str">
        <x:v>5 請求受領
請求額・支払期日
受領請求書</x:v>
      </x:c>
      <x:c r="F14" s="254" t="str">
        <x:v>5 請求受領
請求額・支払期日
受領請求書</x:v>
      </x:c>
      <x:c r="G14" s="255" t="str">
        <x:v>5 請求受領
請求額・支払期日
受領請求書</x:v>
      </x:c>
      <x:c r="I14" s="290" t="str">
        <x:v>6 支払
支払額・支払日
振込明細</x:v>
      </x:c>
      <x:c r="J14" s="291" t="str">
        <x:v>6 支払
支払額・支払日
振込明細</x:v>
      </x:c>
      <x:c r="K14" s="292" t="str">
        <x:v>6 支払
支払額・支払日
振込明細</x:v>
      </x:c>
    </x:row>
    <x:row r="18">
      <x:c r="A18" s="300" t="str">
        <x:v>現場別集計：粗利 ＝ 受注額 −（発注額＋その他原価）／ 先行支出 ＝ max（支払額 − 入金額, 0）</x:v>
      </x:c>
      <x:c r="B18" s="300" t="str">
        <x:v>現場別集計：粗利 ＝ 受注額 −（発注額＋その他原価）／ 先行支出 ＝ max（支払額 − 入金額, 0）</x:v>
      </x:c>
      <x:c r="C18" s="300" t="str">
        <x:v>現場別集計：粗利 ＝ 受注額 −（発注額＋その他原価）／ 先行支出 ＝ max（支払額 − 入金額, 0）</x:v>
      </x:c>
      <x:c r="D18" s="300" t="str">
        <x:v>現場別集計：粗利 ＝ 受注額 −（発注額＋その他原価）／ 先行支出 ＝ max（支払額 − 入金額, 0）</x:v>
      </x:c>
      <x:c r="E18" s="300" t="str">
        <x:v>現場別集計：粗利 ＝ 受注額 −（発注額＋その他原価）／ 先行支出 ＝ max（支払額 − 入金額, 0）</x:v>
      </x:c>
      <x:c r="F18" s="300" t="str">
        <x:v>現場別集計：粗利 ＝ 受注額 −（発注額＋その他原価）／ 先行支出 ＝ max（支払額 − 入金額, 0）</x:v>
      </x:c>
      <x:c r="G18" s="300" t="str">
        <x:v>現場別集計：粗利 ＝ 受注額 −（発注額＋その他原価）／ 先行支出 ＝ max（支払額 − 入金額, 0）</x:v>
      </x:c>
      <x:c r="H18" s="300" t="str">
        <x:v>現場別集計：粗利 ＝ 受注額 −（発注額＋その他原価）／ 先行支出 ＝ max（支払額 − 入金額, 0）</x:v>
      </x:c>
      <x:c r="I18" s="300" t="str">
        <x:v>現場別集計：粗利 ＝ 受注額 −（発注額＋その他原価）／ 先行支出 ＝ max（支払額 − 入金額, 0）</x:v>
      </x:c>
      <x:c r="J18" s="300" t="str">
        <x:v>現場別集計：粗利 ＝ 受注額 −（発注額＋その他原価）／ 先行支出 ＝ max（支払額 − 入金額, 0）</x:v>
      </x:c>
      <x:c r="K18" s="300" t="str">
        <x:v>現場別集計：粗利 ＝ 受注額 −（発注額＋その他原価）／ 先行支出 ＝ max（支払額 − 入金額, 0）</x:v>
      </x:c>
      <x:c r="L18" s="300" t="str">
        <x:v>現場別集計：粗利 ＝ 受注額 −（発注額＋その他原価）／ 先行支出 ＝ max（支払額 − 入金額, 0）</x:v>
      </x:c>
    </x:row>
    <x:row r="20">
      <x:c r="A20" s="317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B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C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D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E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F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G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H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I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J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K20" s="318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L20" s="319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</x:row>
    <x:row r="21">
      <x:c r="A21" s="320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B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C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D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E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F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G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H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I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J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K21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L21" s="322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</x:row>
    <x:row r="22">
      <x:c r="A22" s="320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B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C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D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E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F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G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H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I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J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K22" s="321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L22" s="322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</x:row>
    <x:row r="23">
      <x:c r="A23" s="323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B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C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D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E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F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G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H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I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J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K23" s="324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  <x:c r="L23" s="325" t="str">
        <x:v>粗利は採算の指標、先行支出は資金繰りの指標です。黒字案件でも入金より支払が先なら資金は減ります。案件IDを契約・注文・請求・入出金で統一し、金額だけでなく証憑までたどれる状態にしてください。</x:v>
      </x:c>
    </x:row>
  </x:sheetData>
  <x:mergeCells>
    <x:mergeCell ref="A1:L1"/>
    <x:mergeCell ref="A2:L2"/>
    <x:mergeCell ref="A4:C7"/>
    <x:mergeCell ref="E4:G7"/>
    <x:mergeCell ref="I4:K7"/>
    <x:mergeCell ref="A11:C14"/>
    <x:mergeCell ref="E11:G14"/>
    <x:mergeCell ref="I11:K14"/>
    <x:mergeCell ref="A18:L18"/>
    <x:mergeCell ref="A20:L2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8" customHeight="1">
      <x:c r="A1" s="4" t="str">
        <x:v>設定・用語・確認事項</x:v>
      </x:c>
      <x:c r="B1" s="4" t="str">
        <x:v>設定・用語・確認事項</x:v>
      </x:c>
      <x:c r="C1" s="4" t="str">
        <x:v>設定・用語・確認事項</x:v>
      </x:c>
      <x:c r="D1" s="4" t="str">
        <x:v>設定・用語・確認事項</x:v>
      </x:c>
      <x:c r="E1" s="4" t="str">
        <x:v>設定・用語・確認事項</x:v>
      </x:c>
      <x:c r="F1" s="4" t="str">
        <x:v>設定・用語・確認事項</x:v>
      </x:c>
      <x:c r="G1" s="4" t="str">
        <x:v>設定・用語・確認事項</x:v>
      </x:c>
      <x:c r="H1" s="4" t="str">
        <x:v>設定・用語・確認事項</x:v>
      </x:c>
    </x:row>
    <x:row r="3" ht="34" customHeight="1">
      <x:c r="A3" s="329" t="str">
        <x:v>項目</x:v>
      </x:c>
      <x:c r="B3" s="330" t="str">
        <x:v>内容</x:v>
      </x:c>
    </x:row>
    <x:row r="4" ht="32" customHeight="1">
      <x:c r="A4" s="331" t="str">
        <x:v>案件ID</x:v>
      </x:c>
      <x:c r="B4" s="332" t="str">
        <x:v>同じ工事を受注・発注・請求・入出金でつなぐ一意の番号</x:v>
      </x:c>
    </x:row>
    <x:row r="5" ht="32" customHeight="1">
      <x:c r="A5" s="331" t="str">
        <x:v>発注ID</x:v>
      </x:c>
      <x:c r="B5" s="332" t="str">
        <x:v>発注先・注文単位で分ける一意の番号</x:v>
      </x:c>
    </x:row>
    <x:row r="6" ht="32" customHeight="1">
      <x:c r="A6" s="331" t="str">
        <x:v>入金額・支払額</x:v>
      </x:c>
      <x:c r="B6" s="332" t="str">
        <x:v>分割の場合は現時点の累計額を入力</x:v>
      </x:c>
    </x:row>
    <x:row r="7" ht="32" customHeight="1">
      <x:c r="A7" s="331" t="str">
        <x:v>未収・未払</x:v>
      </x:c>
      <x:c r="B7" s="332" t="str">
        <x:v>税込金額から入金額・支払額を引いた残額</x:v>
      </x:c>
    </x:row>
    <x:row r="8" ht="32" customHeight="1">
      <x:c r="A8" s="331" t="str">
        <x:v>粗利</x:v>
      </x:c>
      <x:c r="B8" s="332" t="str">
        <x:v>受注額（税込）−発注額（税込）−その他原価。税抜管理へ変える場合は全シートで統一</x:v>
      </x:c>
    </x:row>
    <x:row r="9" ht="32" customHeight="1">
      <x:c r="A9" s="331" t="str">
        <x:v>先行支出</x:v>
      </x:c>
      <x:c r="B9" s="332" t="str">
        <x:v>支払額が入金額を上回る部分。会社全体の残高・資金繰りは別途確認</x:v>
      </x:c>
    </x:row>
    <x:row r="10" ht="32" customHeight="1">
      <x:c r="A10" s="331" t="str">
        <x:v>証憑</x:v>
      </x:c>
      <x:c r="B10" s="332" t="str">
        <x:v>契約書、注文書、請求書、領収書、振込明細等を案件IDでひも付ける</x:v>
      </x:c>
    </x:row>
    <x:row r="11" ht="32" customHeight="1">
      <x:c r="A11" s="331" t="str">
        <x:v>会計処理</x:v>
      </x:c>
      <x:c r="B11" s="332" t="str">
        <x:v>税区分・計上時期・完成基準等は自社の会計方針と税理士の確認に従う</x:v>
      </x:c>
    </x:row>
    <x:row r="12" ht="32" customHeight="1">
      <x:c r="A12" s="333" t="str">
        <x:v>更新日</x:v>
      </x:c>
      <x:c r="B12" s="334" t="str">
        <x:v>2026-08-30</x:v>
      </x:c>
    </x:row>
  </x:sheetData>
  <x:mergeCells>
    <x:mergeCell ref="A1:H1"/>
  </x:mergeCells>
  <x:pageMargins left="0.7" right="0.7" top="0.75" bottom="0.75" header="0.3" footer="0.3"/>
</x:worksheet>
</file>