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工事一覧（採算表）" sheetId="1" state="visible" r:id="rId1"/>
    <sheet xmlns:r="http://schemas.openxmlformats.org/officeDocument/2006/relationships" name="工事台帳（1工事の詳細）" sheetId="2" state="visible" r:id="rId2"/>
    <sheet xmlns:r="http://schemas.openxmlformats.org/officeDocument/2006/relationships" name="設定" sheetId="3" state="visible" r:id="rId3"/>
    <sheet xmlns:r="http://schemas.openxmlformats.org/officeDocument/2006/relationships" name="使い方" sheetId="4" state="visible" r:id="rId4"/>
  </sheets>
  <definedNames>
    <definedName name="_xlnm.Print_Area" localSheetId="0">'工事一覧（採算表）'!$A$1:$Q$31</definedName>
    <definedName name="_xlnm.Print_Area" localSheetId="1">'工事台帳（1工事の詳細）'!$A$1:$E$40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4">
    <font>
      <name val="Calibri"/>
      <family val="2"/>
      <color theme="1"/>
      <sz val="11"/>
      <scheme val="minor"/>
    </font>
    <font>
      <name val="游ゴシック"/>
      <b val="1"/>
      <color rgb="002F0C86"/>
      <sz val="18"/>
    </font>
    <font>
      <name val="游ゴシック"/>
      <color rgb="00555555"/>
      <sz val="10"/>
    </font>
    <font>
      <name val="游ゴシック"/>
      <b val="1"/>
      <color rgb="00FFFFFF"/>
      <sz val="10"/>
    </font>
    <font>
      <name val="游ゴシック"/>
      <sz val="10"/>
    </font>
    <font>
      <name val="游ゴシック"/>
      <b val="1"/>
      <sz val="10"/>
    </font>
    <font>
      <name val="游ゴシック"/>
      <b val="1"/>
      <color rgb="002F0C86"/>
      <sz val="16"/>
    </font>
    <font>
      <name val="游ゴシック"/>
      <color rgb="00777777"/>
      <sz val="9"/>
    </font>
    <font>
      <name val="游ゴシック"/>
      <b val="1"/>
      <color rgb="002F0C86"/>
      <sz val="14"/>
    </font>
    <font>
      <name val="游ゴシック"/>
      <b val="1"/>
      <sz val="11"/>
    </font>
    <font>
      <name val="游ゴシック"/>
      <sz val="11"/>
    </font>
    <font>
      <name val="游ゴシック"/>
      <b val="1"/>
      <sz val="13"/>
    </font>
    <font>
      <name val="游ゴシック"/>
      <sz val="9"/>
    </font>
    <font>
      <name val="游ゴシック"/>
      <b val="1"/>
      <color rgb="002F0C86"/>
      <sz val="12"/>
    </font>
  </fonts>
  <fills count="6">
    <fill>
      <patternFill/>
    </fill>
    <fill>
      <patternFill patternType="gray125"/>
    </fill>
    <fill>
      <patternFill patternType="solid">
        <fgColor rgb="FF540FE9"/>
      </patternFill>
    </fill>
    <fill>
      <patternFill patternType="solid">
        <fgColor rgb="FFFFF9E3"/>
      </patternFill>
    </fill>
    <fill>
      <patternFill patternType="solid">
        <fgColor rgb="FFF6F3FC"/>
      </patternFill>
    </fill>
    <fill>
      <patternFill patternType="solid">
        <fgColor rgb="FFEDE7FB"/>
      </patternFill>
    </fill>
  </fills>
  <borders count="6">
    <border>
      <left/>
      <right/>
      <top/>
      <bottom/>
      <diagonal/>
    </border>
    <border>
      <left style="thin">
        <color rgb="00DCD5EC"/>
      </left>
      <right style="thin">
        <color rgb="00DCD5EC"/>
      </right>
      <top style="thin">
        <color rgb="00DCD5EC"/>
      </top>
      <bottom style="thin">
        <color rgb="00DCD5EC"/>
      </bottom>
    </border>
    <border>
      <left/>
      <right/>
      <top style="thin">
        <color rgb="00DCD5EC"/>
      </top>
      <bottom/>
      <diagonal/>
    </border>
    <border>
      <left/>
      <right style="thin">
        <color rgb="00DCD5EC"/>
      </right>
      <top style="thin">
        <color rgb="00DCD5EC"/>
      </top>
      <bottom/>
      <diagonal/>
    </border>
    <border>
      <left/>
      <right/>
      <top style="thin">
        <color rgb="00DCD5EC"/>
      </top>
      <bottom style="thin">
        <color rgb="00DCD5EC"/>
      </bottom>
      <diagonal/>
    </border>
    <border>
      <left/>
      <right style="thin">
        <color rgb="00DCD5EC"/>
      </right>
      <top style="thin">
        <color rgb="00DCD5EC"/>
      </top>
      <bottom style="thin">
        <color rgb="00DCD5EC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3" borderId="1" applyAlignment="1" pivotButton="0" quotePrefix="0" xfId="0">
      <alignment horizontal="right" vertical="center"/>
    </xf>
    <xf numFmtId="3" fontId="4" fillId="4" borderId="1" applyAlignment="1" pivotButton="0" quotePrefix="0" xfId="0">
      <alignment horizontal="right" vertical="center"/>
    </xf>
    <xf numFmtId="164" fontId="4" fillId="4" borderId="1" applyAlignment="1" pivotButton="0" quotePrefix="0" xfId="0">
      <alignment horizontal="right" vertical="center"/>
    </xf>
    <xf numFmtId="0" fontId="3" fillId="2" borderId="1" pivotButton="0" quotePrefix="0" xfId="0"/>
    <xf numFmtId="3" fontId="5" fillId="5" borderId="1" applyAlignment="1" pivotButton="0" quotePrefix="0" xfId="0">
      <alignment horizontal="right" vertical="center"/>
    </xf>
    <xf numFmtId="164" fontId="5" fillId="5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right" vertical="center"/>
    </xf>
    <xf numFmtId="0" fontId="6" fillId="0" borderId="0" pivotButton="0" quotePrefix="0" xfId="0"/>
    <xf numFmtId="0" fontId="5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4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right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3" borderId="1" applyAlignment="1" pivotButton="0" quotePrefix="0" xfId="0">
      <alignment horizontal="left" vertical="center"/>
    </xf>
    <xf numFmtId="164" fontId="10" fillId="3" borderId="1" applyAlignment="1" pivotButton="0" quotePrefix="0" xfId="0">
      <alignment horizontal="right" vertical="center"/>
    </xf>
    <xf numFmtId="0" fontId="11" fillId="0" borderId="0" pivotButton="0" quotePrefix="0" xfId="0"/>
    <xf numFmtId="0" fontId="12" fillId="0" borderId="0" pivotButton="0" quotePrefix="0" xfId="0"/>
    <xf numFmtId="0" fontId="13" fillId="0" borderId="0" pivotButton="0" quotePrefix="0" xfId="0"/>
    <xf numFmtId="0" fontId="4" fillId="0" borderId="0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1">
    <dxf>
      <font>
        <name val="游ゴシック"/>
        <b val="1"/>
        <color rgb="00C00000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drawing1.xml><?xml version="1.0" encoding="utf-8"?>
<wsDr xmlns="http://schemas.openxmlformats.org/drawingml/2006/spreadsheetDrawing">
  <oneCellAnchor>
    <from>
      <col>9</col>
      <colOff>0</colOff>
      <row>31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41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9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25</row>
      <rowOff>0</rowOff>
    </from>
    <ext cx="1809750" cy="4000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tabColor rgb="00540FE9"/>
    <outlinePr summaryBelow="1" summaryRight="1"/>
    <pageSetUpPr fitToPage="1"/>
  </sheetPr>
  <dimension ref="A1:Q30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6" customWidth="1" min="1" max="1"/>
    <col width="22" customWidth="1" min="2" max="2"/>
    <col width="16" customWidth="1" min="3" max="3"/>
    <col width="10" customWidth="1" min="4" max="4"/>
    <col width="10" customWidth="1" min="5" max="5"/>
    <col width="13" customWidth="1" min="6" max="6"/>
    <col width="11" customWidth="1" min="7" max="7"/>
    <col width="11" customWidth="1" min="8" max="8"/>
    <col width="11" customWidth="1" min="9" max="9"/>
    <col width="10" customWidth="1" min="10" max="10"/>
    <col width="12" customWidth="1" min="11" max="11"/>
    <col width="12" customWidth="1" min="12" max="12"/>
    <col width="9" customWidth="1" min="13" max="13"/>
    <col width="12" customWidth="1" min="14" max="14"/>
    <col width="12" customWidth="1" min="15" max="15"/>
    <col width="12" customWidth="1" min="16" max="16"/>
    <col width="14" customWidth="1" min="17" max="17"/>
  </cols>
  <sheetData>
    <row r="1">
      <c r="A1" s="1" t="inlineStr">
        <is>
          <t>工事一覧（採算表）</t>
        </is>
      </c>
    </row>
    <row r="2">
      <c r="A2" s="2" t="inlineStr">
        <is>
          <t>請負金額と原価（材料費・労務費・外注費・経費）を入れると、粗利・粗利率・未入金が自動で出ます。黄色いセルだけ入力してください。</t>
        </is>
      </c>
    </row>
    <row r="4">
      <c r="A4" s="3" t="inlineStr">
        <is>
          <t>工事No</t>
        </is>
      </c>
      <c r="B4" s="3" t="inlineStr">
        <is>
          <t>工事名</t>
        </is>
      </c>
      <c r="C4" s="3" t="inlineStr">
        <is>
          <t>施主／元請</t>
        </is>
      </c>
      <c r="D4" s="3" t="inlineStr">
        <is>
          <t>着工</t>
        </is>
      </c>
      <c r="E4" s="3" t="inlineStr">
        <is>
          <t>完工</t>
        </is>
      </c>
      <c r="F4" s="3" t="inlineStr">
        <is>
          <t>請負金額(税抜)</t>
        </is>
      </c>
      <c r="G4" s="3" t="inlineStr">
        <is>
          <t>材料費</t>
        </is>
      </c>
      <c r="H4" s="3" t="inlineStr">
        <is>
          <t>労務費</t>
        </is>
      </c>
      <c r="I4" s="3" t="inlineStr">
        <is>
          <t>外注費</t>
        </is>
      </c>
      <c r="J4" s="3" t="inlineStr">
        <is>
          <t>経費</t>
        </is>
      </c>
      <c r="K4" s="3" t="inlineStr">
        <is>
          <t>原価計</t>
        </is>
      </c>
      <c r="L4" s="3" t="inlineStr">
        <is>
          <t>粗利額</t>
        </is>
      </c>
      <c r="M4" s="3" t="inlineStr">
        <is>
          <t>粗利率</t>
        </is>
      </c>
      <c r="N4" s="3" t="inlineStr">
        <is>
          <t>請求済</t>
        </is>
      </c>
      <c r="O4" s="3" t="inlineStr">
        <is>
          <t>入金済</t>
        </is>
      </c>
      <c r="P4" s="3" t="inlineStr">
        <is>
          <t>未入金</t>
        </is>
      </c>
      <c r="Q4" s="3" t="inlineStr">
        <is>
          <t>状況</t>
        </is>
      </c>
    </row>
    <row r="5">
      <c r="A5" s="4" t="inlineStr">
        <is>
          <t>001</t>
        </is>
      </c>
      <c r="B5" s="5" t="inlineStr">
        <is>
          <t>田中様邸 外壁塗装改修</t>
        </is>
      </c>
      <c r="C5" s="5" t="inlineStr">
        <is>
          <t>田中様（個人）</t>
        </is>
      </c>
      <c r="D5" s="4" t="inlineStr">
        <is>
          <t>2026/6/1</t>
        </is>
      </c>
      <c r="E5" s="4" t="inlineStr">
        <is>
          <t>2026/6/20</t>
        </is>
      </c>
      <c r="F5" s="6" t="n">
        <v>1280400</v>
      </c>
      <c r="G5" s="6" t="n">
        <v>420000</v>
      </c>
      <c r="H5" s="6" t="n">
        <v>350000</v>
      </c>
      <c r="I5" s="6" t="n">
        <v>120000</v>
      </c>
      <c r="J5" s="6" t="n">
        <v>40000</v>
      </c>
      <c r="K5" s="7">
        <f>IF($F5="","",SUM(G5:J5))</f>
        <v/>
      </c>
      <c r="L5" s="7">
        <f>IF($F5="","",F5-K5)</f>
        <v/>
      </c>
      <c r="M5" s="8">
        <f>IF($F5="","",IFERROR(L5/F5,""))</f>
        <v/>
      </c>
      <c r="N5" s="6" t="n">
        <v>1280400</v>
      </c>
      <c r="O5" s="6" t="n">
        <v>1280400</v>
      </c>
      <c r="P5" s="7">
        <f>IF(N5="","",N5-O5)</f>
        <v/>
      </c>
      <c r="Q5" s="4" t="inlineStr">
        <is>
          <t>完工・入金済</t>
        </is>
      </c>
    </row>
    <row r="6">
      <c r="A6" s="4" t="inlineStr">
        <is>
          <t>002</t>
        </is>
      </c>
      <c r="B6" s="5" t="inlineStr">
        <is>
          <t>○○ビル 防水改修</t>
        </is>
      </c>
      <c r="C6" s="5" t="inlineStr">
        <is>
          <t>△△工務店（元請）</t>
        </is>
      </c>
      <c r="D6" s="4" t="inlineStr">
        <is>
          <t>2026/6/10</t>
        </is>
      </c>
      <c r="E6" s="4" t="inlineStr"/>
      <c r="F6" s="6" t="n">
        <v>2400000</v>
      </c>
      <c r="G6" s="6" t="n">
        <v>680000</v>
      </c>
      <c r="H6" s="6" t="n">
        <v>520000</v>
      </c>
      <c r="I6" s="6" t="n">
        <v>450000</v>
      </c>
      <c r="J6" s="6" t="n">
        <v>90000</v>
      </c>
      <c r="K6" s="7">
        <f>IF($F6="","",SUM(G6:J6))</f>
        <v/>
      </c>
      <c r="L6" s="7">
        <f>IF($F6="","",F6-K6)</f>
        <v/>
      </c>
      <c r="M6" s="8">
        <f>IF($F6="","",IFERROR(L6/F6,""))</f>
        <v/>
      </c>
      <c r="N6" s="6" t="n">
        <v>1200000</v>
      </c>
      <c r="O6" s="6" t="n">
        <v>1200000</v>
      </c>
      <c r="P6" s="7">
        <f>IF(N6="","",N6-O6)</f>
        <v/>
      </c>
      <c r="Q6" s="4" t="inlineStr">
        <is>
          <t>施工中</t>
        </is>
      </c>
    </row>
    <row r="7">
      <c r="A7" s="4" t="inlineStr">
        <is>
          <t>003</t>
        </is>
      </c>
      <c r="B7" s="5" t="inlineStr">
        <is>
          <t>佐藤様邸 屋根葺き替え</t>
        </is>
      </c>
      <c r="C7" s="5" t="inlineStr">
        <is>
          <t>佐藤様（個人）</t>
        </is>
      </c>
      <c r="D7" s="4" t="inlineStr">
        <is>
          <t>2026/5/15</t>
        </is>
      </c>
      <c r="E7" s="4" t="inlineStr">
        <is>
          <t>2026/5/30</t>
        </is>
      </c>
      <c r="F7" s="6" t="n">
        <v>1850000</v>
      </c>
      <c r="G7" s="6" t="n">
        <v>720000</v>
      </c>
      <c r="H7" s="6" t="n">
        <v>520000</v>
      </c>
      <c r="I7" s="6" t="n">
        <v>320000</v>
      </c>
      <c r="J7" s="6" t="n">
        <v>80000</v>
      </c>
      <c r="K7" s="7">
        <f>IF($F7="","",SUM(G7:J7))</f>
        <v/>
      </c>
      <c r="L7" s="7">
        <f>IF($F7="","",F7-K7)</f>
        <v/>
      </c>
      <c r="M7" s="8">
        <f>IF($F7="","",IFERROR(L7/F7,""))</f>
        <v/>
      </c>
      <c r="N7" s="6" t="n">
        <v>1850000</v>
      </c>
      <c r="O7" s="6" t="n">
        <v>900000</v>
      </c>
      <c r="P7" s="7">
        <f>IF(N7="","",N7-O7)</f>
        <v/>
      </c>
      <c r="Q7" s="4" t="inlineStr">
        <is>
          <t>完工・入金待ち</t>
        </is>
      </c>
    </row>
    <row r="8">
      <c r="A8" s="4" t="n"/>
      <c r="B8" s="5" t="n"/>
      <c r="C8" s="5" t="n"/>
      <c r="D8" s="4" t="n"/>
      <c r="E8" s="4" t="n"/>
      <c r="F8" s="6" t="n"/>
      <c r="G8" s="6" t="n"/>
      <c r="H8" s="6" t="n"/>
      <c r="I8" s="6" t="n"/>
      <c r="J8" s="6" t="n"/>
      <c r="K8" s="7">
        <f>IF($F8="","",SUM(G8:J8))</f>
        <v/>
      </c>
      <c r="L8" s="7">
        <f>IF($F8="","",F8-K8)</f>
        <v/>
      </c>
      <c r="M8" s="8">
        <f>IF($F8="","",IFERROR(L8/F8,""))</f>
        <v/>
      </c>
      <c r="N8" s="6" t="n"/>
      <c r="O8" s="6" t="n"/>
      <c r="P8" s="7">
        <f>IF(N8="","",N8-O8)</f>
        <v/>
      </c>
      <c r="Q8" s="4" t="n"/>
    </row>
    <row r="9">
      <c r="A9" s="4" t="n"/>
      <c r="B9" s="5" t="n"/>
      <c r="C9" s="5" t="n"/>
      <c r="D9" s="4" t="n"/>
      <c r="E9" s="4" t="n"/>
      <c r="F9" s="6" t="n"/>
      <c r="G9" s="6" t="n"/>
      <c r="H9" s="6" t="n"/>
      <c r="I9" s="6" t="n"/>
      <c r="J9" s="6" t="n"/>
      <c r="K9" s="7">
        <f>IF($F9="","",SUM(G9:J9))</f>
        <v/>
      </c>
      <c r="L9" s="7">
        <f>IF($F9="","",F9-K9)</f>
        <v/>
      </c>
      <c r="M9" s="8">
        <f>IF($F9="","",IFERROR(L9/F9,""))</f>
        <v/>
      </c>
      <c r="N9" s="6" t="n"/>
      <c r="O9" s="6" t="n"/>
      <c r="P9" s="7">
        <f>IF(N9="","",N9-O9)</f>
        <v/>
      </c>
      <c r="Q9" s="4" t="n"/>
    </row>
    <row r="10">
      <c r="A10" s="4" t="n"/>
      <c r="B10" s="5" t="n"/>
      <c r="C10" s="5" t="n"/>
      <c r="D10" s="4" t="n"/>
      <c r="E10" s="4" t="n"/>
      <c r="F10" s="6" t="n"/>
      <c r="G10" s="6" t="n"/>
      <c r="H10" s="6" t="n"/>
      <c r="I10" s="6" t="n"/>
      <c r="J10" s="6" t="n"/>
      <c r="K10" s="7">
        <f>IF($F10="","",SUM(G10:J10))</f>
        <v/>
      </c>
      <c r="L10" s="7">
        <f>IF($F10="","",F10-K10)</f>
        <v/>
      </c>
      <c r="M10" s="8">
        <f>IF($F10="","",IFERROR(L10/F10,""))</f>
        <v/>
      </c>
      <c r="N10" s="6" t="n"/>
      <c r="O10" s="6" t="n"/>
      <c r="P10" s="7">
        <f>IF(N10="","",N10-O10)</f>
        <v/>
      </c>
      <c r="Q10" s="4" t="n"/>
    </row>
    <row r="11">
      <c r="A11" s="4" t="n"/>
      <c r="B11" s="5" t="n"/>
      <c r="C11" s="5" t="n"/>
      <c r="D11" s="4" t="n"/>
      <c r="E11" s="4" t="n"/>
      <c r="F11" s="6" t="n"/>
      <c r="G11" s="6" t="n"/>
      <c r="H11" s="6" t="n"/>
      <c r="I11" s="6" t="n"/>
      <c r="J11" s="6" t="n"/>
      <c r="K11" s="7">
        <f>IF($F11="","",SUM(G11:J11))</f>
        <v/>
      </c>
      <c r="L11" s="7">
        <f>IF($F11="","",F11-K11)</f>
        <v/>
      </c>
      <c r="M11" s="8">
        <f>IF($F11="","",IFERROR(L11/F11,""))</f>
        <v/>
      </c>
      <c r="N11" s="6" t="n"/>
      <c r="O11" s="6" t="n"/>
      <c r="P11" s="7">
        <f>IF(N11="","",N11-O11)</f>
        <v/>
      </c>
      <c r="Q11" s="4" t="n"/>
    </row>
    <row r="12">
      <c r="A12" s="4" t="n"/>
      <c r="B12" s="5" t="n"/>
      <c r="C12" s="5" t="n"/>
      <c r="D12" s="4" t="n"/>
      <c r="E12" s="4" t="n"/>
      <c r="F12" s="6" t="n"/>
      <c r="G12" s="6" t="n"/>
      <c r="H12" s="6" t="n"/>
      <c r="I12" s="6" t="n"/>
      <c r="J12" s="6" t="n"/>
      <c r="K12" s="7">
        <f>IF($F12="","",SUM(G12:J12))</f>
        <v/>
      </c>
      <c r="L12" s="7">
        <f>IF($F12="","",F12-K12)</f>
        <v/>
      </c>
      <c r="M12" s="8">
        <f>IF($F12="","",IFERROR(L12/F12,""))</f>
        <v/>
      </c>
      <c r="N12" s="6" t="n"/>
      <c r="O12" s="6" t="n"/>
      <c r="P12" s="7">
        <f>IF(N12="","",N12-O12)</f>
        <v/>
      </c>
      <c r="Q12" s="4" t="n"/>
    </row>
    <row r="13">
      <c r="A13" s="4" t="n"/>
      <c r="B13" s="5" t="n"/>
      <c r="C13" s="5" t="n"/>
      <c r="D13" s="4" t="n"/>
      <c r="E13" s="4" t="n"/>
      <c r="F13" s="6" t="n"/>
      <c r="G13" s="6" t="n"/>
      <c r="H13" s="6" t="n"/>
      <c r="I13" s="6" t="n"/>
      <c r="J13" s="6" t="n"/>
      <c r="K13" s="7">
        <f>IF($F13="","",SUM(G13:J13))</f>
        <v/>
      </c>
      <c r="L13" s="7">
        <f>IF($F13="","",F13-K13)</f>
        <v/>
      </c>
      <c r="M13" s="8">
        <f>IF($F13="","",IFERROR(L13/F13,""))</f>
        <v/>
      </c>
      <c r="N13" s="6" t="n"/>
      <c r="O13" s="6" t="n"/>
      <c r="P13" s="7">
        <f>IF(N13="","",N13-O13)</f>
        <v/>
      </c>
      <c r="Q13" s="4" t="n"/>
    </row>
    <row r="14">
      <c r="A14" s="4" t="n"/>
      <c r="B14" s="5" t="n"/>
      <c r="C14" s="5" t="n"/>
      <c r="D14" s="4" t="n"/>
      <c r="E14" s="4" t="n"/>
      <c r="F14" s="6" t="n"/>
      <c r="G14" s="6" t="n"/>
      <c r="H14" s="6" t="n"/>
      <c r="I14" s="6" t="n"/>
      <c r="J14" s="6" t="n"/>
      <c r="K14" s="7">
        <f>IF($F14="","",SUM(G14:J14))</f>
        <v/>
      </c>
      <c r="L14" s="7">
        <f>IF($F14="","",F14-K14)</f>
        <v/>
      </c>
      <c r="M14" s="8">
        <f>IF($F14="","",IFERROR(L14/F14,""))</f>
        <v/>
      </c>
      <c r="N14" s="6" t="n"/>
      <c r="O14" s="6" t="n"/>
      <c r="P14" s="7">
        <f>IF(N14="","",N14-O14)</f>
        <v/>
      </c>
      <c r="Q14" s="4" t="n"/>
    </row>
    <row r="15">
      <c r="A15" s="4" t="n"/>
      <c r="B15" s="5" t="n"/>
      <c r="C15" s="5" t="n"/>
      <c r="D15" s="4" t="n"/>
      <c r="E15" s="4" t="n"/>
      <c r="F15" s="6" t="n"/>
      <c r="G15" s="6" t="n"/>
      <c r="H15" s="6" t="n"/>
      <c r="I15" s="6" t="n"/>
      <c r="J15" s="6" t="n"/>
      <c r="K15" s="7">
        <f>IF($F15="","",SUM(G15:J15))</f>
        <v/>
      </c>
      <c r="L15" s="7">
        <f>IF($F15="","",F15-K15)</f>
        <v/>
      </c>
      <c r="M15" s="8">
        <f>IF($F15="","",IFERROR(L15/F15,""))</f>
        <v/>
      </c>
      <c r="N15" s="6" t="n"/>
      <c r="O15" s="6" t="n"/>
      <c r="P15" s="7">
        <f>IF(N15="","",N15-O15)</f>
        <v/>
      </c>
      <c r="Q15" s="4" t="n"/>
    </row>
    <row r="16">
      <c r="A16" s="4" t="n"/>
      <c r="B16" s="5" t="n"/>
      <c r="C16" s="5" t="n"/>
      <c r="D16" s="4" t="n"/>
      <c r="E16" s="4" t="n"/>
      <c r="F16" s="6" t="n"/>
      <c r="G16" s="6" t="n"/>
      <c r="H16" s="6" t="n"/>
      <c r="I16" s="6" t="n"/>
      <c r="J16" s="6" t="n"/>
      <c r="K16" s="7">
        <f>IF($F16="","",SUM(G16:J16))</f>
        <v/>
      </c>
      <c r="L16" s="7">
        <f>IF($F16="","",F16-K16)</f>
        <v/>
      </c>
      <c r="M16" s="8">
        <f>IF($F16="","",IFERROR(L16/F16,""))</f>
        <v/>
      </c>
      <c r="N16" s="6" t="n"/>
      <c r="O16" s="6" t="n"/>
      <c r="P16" s="7">
        <f>IF(N16="","",N16-O16)</f>
        <v/>
      </c>
      <c r="Q16" s="4" t="n"/>
    </row>
    <row r="17">
      <c r="A17" s="4" t="n"/>
      <c r="B17" s="5" t="n"/>
      <c r="C17" s="5" t="n"/>
      <c r="D17" s="4" t="n"/>
      <c r="E17" s="4" t="n"/>
      <c r="F17" s="6" t="n"/>
      <c r="G17" s="6" t="n"/>
      <c r="H17" s="6" t="n"/>
      <c r="I17" s="6" t="n"/>
      <c r="J17" s="6" t="n"/>
      <c r="K17" s="7">
        <f>IF($F17="","",SUM(G17:J17))</f>
        <v/>
      </c>
      <c r="L17" s="7">
        <f>IF($F17="","",F17-K17)</f>
        <v/>
      </c>
      <c r="M17" s="8">
        <f>IF($F17="","",IFERROR(L17/F17,""))</f>
        <v/>
      </c>
      <c r="N17" s="6" t="n"/>
      <c r="O17" s="6" t="n"/>
      <c r="P17" s="7">
        <f>IF(N17="","",N17-O17)</f>
        <v/>
      </c>
      <c r="Q17" s="4" t="n"/>
    </row>
    <row r="18">
      <c r="A18" s="4" t="n"/>
      <c r="B18" s="5" t="n"/>
      <c r="C18" s="5" t="n"/>
      <c r="D18" s="4" t="n"/>
      <c r="E18" s="4" t="n"/>
      <c r="F18" s="6" t="n"/>
      <c r="G18" s="6" t="n"/>
      <c r="H18" s="6" t="n"/>
      <c r="I18" s="6" t="n"/>
      <c r="J18" s="6" t="n"/>
      <c r="K18" s="7">
        <f>IF($F18="","",SUM(G18:J18))</f>
        <v/>
      </c>
      <c r="L18" s="7">
        <f>IF($F18="","",F18-K18)</f>
        <v/>
      </c>
      <c r="M18" s="8">
        <f>IF($F18="","",IFERROR(L18/F18,""))</f>
        <v/>
      </c>
      <c r="N18" s="6" t="n"/>
      <c r="O18" s="6" t="n"/>
      <c r="P18" s="7">
        <f>IF(N18="","",N18-O18)</f>
        <v/>
      </c>
      <c r="Q18" s="4" t="n"/>
    </row>
    <row r="19">
      <c r="A19" s="4" t="n"/>
      <c r="B19" s="5" t="n"/>
      <c r="C19" s="5" t="n"/>
      <c r="D19" s="4" t="n"/>
      <c r="E19" s="4" t="n"/>
      <c r="F19" s="6" t="n"/>
      <c r="G19" s="6" t="n"/>
      <c r="H19" s="6" t="n"/>
      <c r="I19" s="6" t="n"/>
      <c r="J19" s="6" t="n"/>
      <c r="K19" s="7">
        <f>IF($F19="","",SUM(G19:J19))</f>
        <v/>
      </c>
      <c r="L19" s="7">
        <f>IF($F19="","",F19-K19)</f>
        <v/>
      </c>
      <c r="M19" s="8">
        <f>IF($F19="","",IFERROR(L19/F19,""))</f>
        <v/>
      </c>
      <c r="N19" s="6" t="n"/>
      <c r="O19" s="6" t="n"/>
      <c r="P19" s="7">
        <f>IF(N19="","",N19-O19)</f>
        <v/>
      </c>
      <c r="Q19" s="4" t="n"/>
    </row>
    <row r="20">
      <c r="A20" s="4" t="n"/>
      <c r="B20" s="5" t="n"/>
      <c r="C20" s="5" t="n"/>
      <c r="D20" s="4" t="n"/>
      <c r="E20" s="4" t="n"/>
      <c r="F20" s="6" t="n"/>
      <c r="G20" s="6" t="n"/>
      <c r="H20" s="6" t="n"/>
      <c r="I20" s="6" t="n"/>
      <c r="J20" s="6" t="n"/>
      <c r="K20" s="7">
        <f>IF($F20="","",SUM(G20:J20))</f>
        <v/>
      </c>
      <c r="L20" s="7">
        <f>IF($F20="","",F20-K20)</f>
        <v/>
      </c>
      <c r="M20" s="8">
        <f>IF($F20="","",IFERROR(L20/F20,""))</f>
        <v/>
      </c>
      <c r="N20" s="6" t="n"/>
      <c r="O20" s="6" t="n"/>
      <c r="P20" s="7">
        <f>IF(N20="","",N20-O20)</f>
        <v/>
      </c>
      <c r="Q20" s="4" t="n"/>
    </row>
    <row r="21">
      <c r="A21" s="4" t="n"/>
      <c r="B21" s="5" t="n"/>
      <c r="C21" s="5" t="n"/>
      <c r="D21" s="4" t="n"/>
      <c r="E21" s="4" t="n"/>
      <c r="F21" s="6" t="n"/>
      <c r="G21" s="6" t="n"/>
      <c r="H21" s="6" t="n"/>
      <c r="I21" s="6" t="n"/>
      <c r="J21" s="6" t="n"/>
      <c r="K21" s="7">
        <f>IF($F21="","",SUM(G21:J21))</f>
        <v/>
      </c>
      <c r="L21" s="7">
        <f>IF($F21="","",F21-K21)</f>
        <v/>
      </c>
      <c r="M21" s="8">
        <f>IF($F21="","",IFERROR(L21/F21,""))</f>
        <v/>
      </c>
      <c r="N21" s="6" t="n"/>
      <c r="O21" s="6" t="n"/>
      <c r="P21" s="7">
        <f>IF(N21="","",N21-O21)</f>
        <v/>
      </c>
      <c r="Q21" s="4" t="n"/>
    </row>
    <row r="22">
      <c r="A22" s="4" t="n"/>
      <c r="B22" s="5" t="n"/>
      <c r="C22" s="5" t="n"/>
      <c r="D22" s="4" t="n"/>
      <c r="E22" s="4" t="n"/>
      <c r="F22" s="6" t="n"/>
      <c r="G22" s="6" t="n"/>
      <c r="H22" s="6" t="n"/>
      <c r="I22" s="6" t="n"/>
      <c r="J22" s="6" t="n"/>
      <c r="K22" s="7">
        <f>IF($F22="","",SUM(G22:J22))</f>
        <v/>
      </c>
      <c r="L22" s="7">
        <f>IF($F22="","",F22-K22)</f>
        <v/>
      </c>
      <c r="M22" s="8">
        <f>IF($F22="","",IFERROR(L22/F22,""))</f>
        <v/>
      </c>
      <c r="N22" s="6" t="n"/>
      <c r="O22" s="6" t="n"/>
      <c r="P22" s="7">
        <f>IF(N22="","",N22-O22)</f>
        <v/>
      </c>
      <c r="Q22" s="4" t="n"/>
    </row>
    <row r="23">
      <c r="A23" s="4" t="n"/>
      <c r="B23" s="5" t="n"/>
      <c r="C23" s="5" t="n"/>
      <c r="D23" s="4" t="n"/>
      <c r="E23" s="4" t="n"/>
      <c r="F23" s="6" t="n"/>
      <c r="G23" s="6" t="n"/>
      <c r="H23" s="6" t="n"/>
      <c r="I23" s="6" t="n"/>
      <c r="J23" s="6" t="n"/>
      <c r="K23" s="7">
        <f>IF($F23="","",SUM(G23:J23))</f>
        <v/>
      </c>
      <c r="L23" s="7">
        <f>IF($F23="","",F23-K23)</f>
        <v/>
      </c>
      <c r="M23" s="8">
        <f>IF($F23="","",IFERROR(L23/F23,""))</f>
        <v/>
      </c>
      <c r="N23" s="6" t="n"/>
      <c r="O23" s="6" t="n"/>
      <c r="P23" s="7">
        <f>IF(N23="","",N23-O23)</f>
        <v/>
      </c>
      <c r="Q23" s="4" t="n"/>
    </row>
    <row r="24">
      <c r="A24" s="4" t="n"/>
      <c r="B24" s="5" t="n"/>
      <c r="C24" s="5" t="n"/>
      <c r="D24" s="4" t="n"/>
      <c r="E24" s="4" t="n"/>
      <c r="F24" s="6" t="n"/>
      <c r="G24" s="6" t="n"/>
      <c r="H24" s="6" t="n"/>
      <c r="I24" s="6" t="n"/>
      <c r="J24" s="6" t="n"/>
      <c r="K24" s="7">
        <f>IF($F24="","",SUM(G24:J24))</f>
        <v/>
      </c>
      <c r="L24" s="7">
        <f>IF($F24="","",F24-K24)</f>
        <v/>
      </c>
      <c r="M24" s="8">
        <f>IF($F24="","",IFERROR(L24/F24,""))</f>
        <v/>
      </c>
      <c r="N24" s="6" t="n"/>
      <c r="O24" s="6" t="n"/>
      <c r="P24" s="7">
        <f>IF(N24="","",N24-O24)</f>
        <v/>
      </c>
      <c r="Q24" s="4" t="n"/>
    </row>
    <row r="25">
      <c r="A25" s="4" t="n"/>
      <c r="B25" s="5" t="n"/>
      <c r="C25" s="5" t="n"/>
      <c r="D25" s="4" t="n"/>
      <c r="E25" s="4" t="n"/>
      <c r="F25" s="6" t="n"/>
      <c r="G25" s="6" t="n"/>
      <c r="H25" s="6" t="n"/>
      <c r="I25" s="6" t="n"/>
      <c r="J25" s="6" t="n"/>
      <c r="K25" s="7">
        <f>IF($F25="","",SUM(G25:J25))</f>
        <v/>
      </c>
      <c r="L25" s="7">
        <f>IF($F25="","",F25-K25)</f>
        <v/>
      </c>
      <c r="M25" s="8">
        <f>IF($F25="","",IFERROR(L25/F25,""))</f>
        <v/>
      </c>
      <c r="N25" s="6" t="n"/>
      <c r="O25" s="6" t="n"/>
      <c r="P25" s="7">
        <f>IF(N25="","",N25-O25)</f>
        <v/>
      </c>
      <c r="Q25" s="4" t="n"/>
    </row>
    <row r="26">
      <c r="A26" s="4" t="n"/>
      <c r="B26" s="5" t="n"/>
      <c r="C26" s="5" t="n"/>
      <c r="D26" s="4" t="n"/>
      <c r="E26" s="4" t="n"/>
      <c r="F26" s="6" t="n"/>
      <c r="G26" s="6" t="n"/>
      <c r="H26" s="6" t="n"/>
      <c r="I26" s="6" t="n"/>
      <c r="J26" s="6" t="n"/>
      <c r="K26" s="7">
        <f>IF($F26="","",SUM(G26:J26))</f>
        <v/>
      </c>
      <c r="L26" s="7">
        <f>IF($F26="","",F26-K26)</f>
        <v/>
      </c>
      <c r="M26" s="8">
        <f>IF($F26="","",IFERROR(L26/F26,""))</f>
        <v/>
      </c>
      <c r="N26" s="6" t="n"/>
      <c r="O26" s="6" t="n"/>
      <c r="P26" s="7">
        <f>IF(N26="","",N26-O26)</f>
        <v/>
      </c>
      <c r="Q26" s="4" t="n"/>
    </row>
    <row r="27">
      <c r="A27" s="4" t="n"/>
      <c r="B27" s="5" t="n"/>
      <c r="C27" s="5" t="n"/>
      <c r="D27" s="4" t="n"/>
      <c r="E27" s="4" t="n"/>
      <c r="F27" s="6" t="n"/>
      <c r="G27" s="6" t="n"/>
      <c r="H27" s="6" t="n"/>
      <c r="I27" s="6" t="n"/>
      <c r="J27" s="6" t="n"/>
      <c r="K27" s="7">
        <f>IF($F27="","",SUM(G27:J27))</f>
        <v/>
      </c>
      <c r="L27" s="7">
        <f>IF($F27="","",F27-K27)</f>
        <v/>
      </c>
      <c r="M27" s="8">
        <f>IF($F27="","",IFERROR(L27/F27,""))</f>
        <v/>
      </c>
      <c r="N27" s="6" t="n"/>
      <c r="O27" s="6" t="n"/>
      <c r="P27" s="7">
        <f>IF(N27="","",N27-O27)</f>
        <v/>
      </c>
      <c r="Q27" s="4" t="n"/>
    </row>
    <row r="28">
      <c r="A28" s="4" t="n"/>
      <c r="B28" s="5" t="n"/>
      <c r="C28" s="5" t="n"/>
      <c r="D28" s="4" t="n"/>
      <c r="E28" s="4" t="n"/>
      <c r="F28" s="6" t="n"/>
      <c r="G28" s="6" t="n"/>
      <c r="H28" s="6" t="n"/>
      <c r="I28" s="6" t="n"/>
      <c r="J28" s="6" t="n"/>
      <c r="K28" s="7">
        <f>IF($F28="","",SUM(G28:J28))</f>
        <v/>
      </c>
      <c r="L28" s="7">
        <f>IF($F28="","",F28-K28)</f>
        <v/>
      </c>
      <c r="M28" s="8">
        <f>IF($F28="","",IFERROR(L28/F28,""))</f>
        <v/>
      </c>
      <c r="N28" s="6" t="n"/>
      <c r="O28" s="6" t="n"/>
      <c r="P28" s="7">
        <f>IF(N28="","",N28-O28)</f>
        <v/>
      </c>
      <c r="Q28" s="4" t="n"/>
    </row>
    <row r="29">
      <c r="A29" s="4" t="n"/>
      <c r="B29" s="5" t="n"/>
      <c r="C29" s="5" t="n"/>
      <c r="D29" s="4" t="n"/>
      <c r="E29" s="4" t="n"/>
      <c r="F29" s="6" t="n"/>
      <c r="G29" s="6" t="n"/>
      <c r="H29" s="6" t="n"/>
      <c r="I29" s="6" t="n"/>
      <c r="J29" s="6" t="n"/>
      <c r="K29" s="7">
        <f>IF($F29="","",SUM(G29:J29))</f>
        <v/>
      </c>
      <c r="L29" s="7">
        <f>IF($F29="","",F29-K29)</f>
        <v/>
      </c>
      <c r="M29" s="8">
        <f>IF($F29="","",IFERROR(L29/F29,""))</f>
        <v/>
      </c>
      <c r="N29" s="6" t="n"/>
      <c r="O29" s="6" t="n"/>
      <c r="P29" s="7">
        <f>IF(N29="","",N29-O29)</f>
        <v/>
      </c>
      <c r="Q29" s="4" t="n"/>
    </row>
    <row r="30">
      <c r="A30" s="3" t="inlineStr">
        <is>
          <t>合計</t>
        </is>
      </c>
      <c r="B30" s="28" t="n"/>
      <c r="C30" s="28" t="n"/>
      <c r="D30" s="28" t="n"/>
      <c r="E30" s="29" t="n"/>
      <c r="F30" s="10">
        <f>SUM(F5:F29)</f>
        <v/>
      </c>
      <c r="G30" s="10">
        <f>SUM(G5:G29)</f>
        <v/>
      </c>
      <c r="H30" s="10">
        <f>SUM(H5:H29)</f>
        <v/>
      </c>
      <c r="I30" s="10">
        <f>SUM(I5:I29)</f>
        <v/>
      </c>
      <c r="J30" s="10">
        <f>SUM(J5:J29)</f>
        <v/>
      </c>
      <c r="K30" s="10">
        <f>SUM(K5:K29)</f>
        <v/>
      </c>
      <c r="L30" s="10">
        <f>SUM(L5:L29)</f>
        <v/>
      </c>
      <c r="M30" s="11">
        <f>IFERROR(L30/F30,"")</f>
        <v/>
      </c>
      <c r="N30" s="10">
        <f>SUM(N5:N29)</f>
        <v/>
      </c>
      <c r="O30" s="10">
        <f>SUM(O5:O29)</f>
        <v/>
      </c>
      <c r="P30" s="10">
        <f>SUM(P5:P29)</f>
        <v/>
      </c>
      <c r="Q30" s="12" t="n"/>
    </row>
  </sheetData>
  <mergeCells count="1">
    <mergeCell ref="A30:E30"/>
  </mergeCells>
  <conditionalFormatting sqref="M5:M29">
    <cfRule type="cellIs" priority="1" operator="lessThan" dxfId="0">
      <formula>0.15</formula>
    </cfRule>
  </conditionalFormatting>
  <dataValidations count="1">
    <dataValidation sqref="Q5:Q29" showDropDown="0" showInputMessage="0" showErrorMessage="0" allowBlank="1" type="list">
      <formula1>"見積中,施工中,完工・入金待ち,完工・入金済,保留"</formula1>
    </dataValidation>
  </dataValidations>
  <pageMargins left="0.75" right="0.75" top="1" bottom="1" header="0.5" footer="0.5"/>
  <pageSetup orientation="landscape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540FE9"/>
    <outlinePr summaryBelow="1" summaryRight="1"/>
    <pageSetUpPr fitToPage="1"/>
  </sheetPr>
  <dimension ref="A1:E4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14" customWidth="1" min="3" max="3"/>
    <col width="24" customWidth="1" min="4" max="4"/>
    <col width="13" customWidth="1" min="5" max="5"/>
  </cols>
  <sheetData>
    <row r="1">
      <c r="A1" s="13" t="inlineStr">
        <is>
          <t>工事台帳（1工事の詳細）</t>
        </is>
      </c>
    </row>
    <row r="2">
      <c r="A2" s="2" t="inlineStr">
        <is>
          <t>上に工事の概要、下に原価の明細を入れるだけ。費目を選ぶと自動で集計します。</t>
        </is>
      </c>
    </row>
    <row r="4">
      <c r="A4" s="14" t="inlineStr">
        <is>
          <t>工事名</t>
        </is>
      </c>
      <c r="B4" s="29" t="n"/>
      <c r="C4" s="16" t="inlineStr">
        <is>
          <t>○○ビル 防水改修</t>
        </is>
      </c>
      <c r="D4" s="28" t="n"/>
      <c r="E4" s="29" t="n"/>
    </row>
    <row r="5">
      <c r="A5" s="14" t="inlineStr">
        <is>
          <t>施主・元請</t>
        </is>
      </c>
      <c r="B5" s="29" t="n"/>
      <c r="C5" s="16" t="inlineStr">
        <is>
          <t>△△工務店（元請）</t>
        </is>
      </c>
      <c r="D5" s="28" t="n"/>
      <c r="E5" s="29" t="n"/>
    </row>
    <row r="6">
      <c r="A6" s="14" t="inlineStr">
        <is>
          <t>工事場所</t>
        </is>
      </c>
      <c r="B6" s="29" t="n"/>
      <c r="C6" s="16" t="inlineStr">
        <is>
          <t>東京都○○区○○ 2-3-4</t>
        </is>
      </c>
      <c r="D6" s="28" t="n"/>
      <c r="E6" s="29" t="n"/>
    </row>
    <row r="7">
      <c r="A7" s="14" t="inlineStr">
        <is>
          <t>工期</t>
        </is>
      </c>
      <c r="B7" s="29" t="n"/>
      <c r="C7" s="16" t="inlineStr">
        <is>
          <t>2026/6/10 〜 施工中</t>
        </is>
      </c>
      <c r="D7" s="28" t="n"/>
      <c r="E7" s="29" t="n"/>
    </row>
    <row r="8">
      <c r="A8" s="14" t="inlineStr">
        <is>
          <t>請負金額（税抜）</t>
        </is>
      </c>
      <c r="B8" s="29" t="n"/>
      <c r="C8" s="6" t="n">
        <v>2400000</v>
      </c>
      <c r="D8" s="28" t="n"/>
      <c r="E8" s="29" t="n"/>
    </row>
    <row r="10">
      <c r="A10" s="3" t="inlineStr">
        <is>
          <t>日付</t>
        </is>
      </c>
      <c r="B10" s="3" t="inlineStr">
        <is>
          <t>取引先</t>
        </is>
      </c>
      <c r="C10" s="3" t="inlineStr">
        <is>
          <t>費目</t>
        </is>
      </c>
      <c r="D10" s="3" t="inlineStr">
        <is>
          <t>摘要</t>
        </is>
      </c>
      <c r="E10" s="3" t="inlineStr">
        <is>
          <t>金額（円）</t>
        </is>
      </c>
    </row>
    <row r="11">
      <c r="A11" s="17" t="inlineStr">
        <is>
          <t>2026/6/12</t>
        </is>
      </c>
      <c r="B11" s="16" t="inlineStr">
        <is>
          <t>○○建材店</t>
        </is>
      </c>
      <c r="C11" s="17" t="inlineStr">
        <is>
          <t>材料費</t>
        </is>
      </c>
      <c r="D11" s="16" t="inlineStr">
        <is>
          <t>防水シート・プライマー一式</t>
        </is>
      </c>
      <c r="E11" s="6" t="n">
        <v>380000</v>
      </c>
    </row>
    <row r="12">
      <c r="A12" s="17" t="inlineStr">
        <is>
          <t>2026/6/13</t>
        </is>
      </c>
      <c r="B12" s="16" t="inlineStr">
        <is>
          <t>自社</t>
        </is>
      </c>
      <c r="C12" s="17" t="inlineStr">
        <is>
          <t>労務費</t>
        </is>
      </c>
      <c r="D12" s="16" t="inlineStr">
        <is>
          <t>職人2名×5日</t>
        </is>
      </c>
      <c r="E12" s="6" t="n">
        <v>300000</v>
      </c>
    </row>
    <row r="13">
      <c r="A13" s="17" t="inlineStr">
        <is>
          <t>2026/6/16</t>
        </is>
      </c>
      <c r="B13" s="16" t="inlineStr">
        <is>
          <t>△△防水工業</t>
        </is>
      </c>
      <c r="C13" s="17" t="inlineStr">
        <is>
          <t>外注費</t>
        </is>
      </c>
      <c r="D13" s="16" t="inlineStr">
        <is>
          <t>立上り・ドレン施工</t>
        </is>
      </c>
      <c r="E13" s="6" t="n">
        <v>450000</v>
      </c>
    </row>
    <row r="14">
      <c r="A14" s="17" t="inlineStr">
        <is>
          <t>2026/6/18</t>
        </is>
      </c>
      <c r="B14" s="16" t="inlineStr">
        <is>
          <t>○○建材店</t>
        </is>
      </c>
      <c r="C14" s="17" t="inlineStr">
        <is>
          <t>材料費</t>
        </is>
      </c>
      <c r="D14" s="16" t="inlineStr">
        <is>
          <t>トップコート・副資材</t>
        </is>
      </c>
      <c r="E14" s="6" t="n">
        <v>300000</v>
      </c>
    </row>
    <row r="15">
      <c r="A15" s="17" t="inlineStr">
        <is>
          <t>2026/6/19</t>
        </is>
      </c>
      <c r="B15" s="16" t="inlineStr">
        <is>
          <t>自社</t>
        </is>
      </c>
      <c r="C15" s="17" t="inlineStr">
        <is>
          <t>労務費</t>
        </is>
      </c>
      <c r="D15" s="16" t="inlineStr">
        <is>
          <t>職人2名×4日</t>
        </is>
      </c>
      <c r="E15" s="6" t="n">
        <v>220000</v>
      </c>
    </row>
    <row r="16">
      <c r="A16" s="17" t="inlineStr">
        <is>
          <t>2026/6/20</t>
        </is>
      </c>
      <c r="B16" s="16" t="inlineStr">
        <is>
          <t>―</t>
        </is>
      </c>
      <c r="C16" s="17" t="inlineStr">
        <is>
          <t>経費</t>
        </is>
      </c>
      <c r="D16" s="16" t="inlineStr">
        <is>
          <t>高圧洗浄機リース・運搬・駐車場</t>
        </is>
      </c>
      <c r="E16" s="6" t="n">
        <v>90000</v>
      </c>
    </row>
    <row r="17">
      <c r="A17" s="17" t="n"/>
      <c r="B17" s="16" t="n"/>
      <c r="C17" s="17" t="n"/>
      <c r="D17" s="16" t="n"/>
      <c r="E17" s="6" t="n"/>
    </row>
    <row r="18">
      <c r="A18" s="17" t="n"/>
      <c r="B18" s="16" t="n"/>
      <c r="C18" s="17" t="n"/>
      <c r="D18" s="16" t="n"/>
      <c r="E18" s="6" t="n"/>
    </row>
    <row r="19">
      <c r="A19" s="17" t="n"/>
      <c r="B19" s="16" t="n"/>
      <c r="C19" s="17" t="n"/>
      <c r="D19" s="16" t="n"/>
      <c r="E19" s="6" t="n"/>
    </row>
    <row r="20">
      <c r="A20" s="17" t="n"/>
      <c r="B20" s="16" t="n"/>
      <c r="C20" s="17" t="n"/>
      <c r="D20" s="16" t="n"/>
      <c r="E20" s="6" t="n"/>
    </row>
    <row r="21">
      <c r="A21" s="17" t="n"/>
      <c r="B21" s="16" t="n"/>
      <c r="C21" s="17" t="n"/>
      <c r="D21" s="16" t="n"/>
      <c r="E21" s="6" t="n"/>
    </row>
    <row r="22">
      <c r="A22" s="17" t="n"/>
      <c r="B22" s="16" t="n"/>
      <c r="C22" s="17" t="n"/>
      <c r="D22" s="16" t="n"/>
      <c r="E22" s="6" t="n"/>
    </row>
    <row r="23">
      <c r="A23" s="17" t="n"/>
      <c r="B23" s="16" t="n"/>
      <c r="C23" s="17" t="n"/>
      <c r="D23" s="16" t="n"/>
      <c r="E23" s="6" t="n"/>
    </row>
    <row r="24">
      <c r="A24" s="17" t="n"/>
      <c r="B24" s="16" t="n"/>
      <c r="C24" s="17" t="n"/>
      <c r="D24" s="16" t="n"/>
      <c r="E24" s="6" t="n"/>
    </row>
    <row r="25">
      <c r="A25" s="17" t="n"/>
      <c r="B25" s="16" t="n"/>
      <c r="C25" s="17" t="n"/>
      <c r="D25" s="16" t="n"/>
      <c r="E25" s="6" t="n"/>
    </row>
    <row r="26">
      <c r="A26" s="17" t="n"/>
      <c r="B26" s="16" t="n"/>
      <c r="C26" s="17" t="n"/>
      <c r="D26" s="16" t="n"/>
      <c r="E26" s="6" t="n"/>
    </row>
    <row r="27">
      <c r="A27" s="17" t="n"/>
      <c r="B27" s="16" t="n"/>
      <c r="C27" s="17" t="n"/>
      <c r="D27" s="16" t="n"/>
      <c r="E27" s="6" t="n"/>
    </row>
    <row r="28">
      <c r="A28" s="17" t="n"/>
      <c r="B28" s="16" t="n"/>
      <c r="C28" s="17" t="n"/>
      <c r="D28" s="16" t="n"/>
      <c r="E28" s="6" t="n"/>
    </row>
    <row r="29">
      <c r="A29" s="17" t="n"/>
      <c r="B29" s="16" t="n"/>
      <c r="C29" s="17" t="n"/>
      <c r="D29" s="16" t="n"/>
      <c r="E29" s="6" t="n"/>
    </row>
    <row r="30">
      <c r="A30" s="17" t="n"/>
      <c r="B30" s="16" t="n"/>
      <c r="C30" s="17" t="n"/>
      <c r="D30" s="16" t="n"/>
      <c r="E30" s="6" t="n"/>
    </row>
    <row r="32">
      <c r="D32" s="18" t="inlineStr">
        <is>
          <t>材料費 計</t>
        </is>
      </c>
      <c r="E32" s="7">
        <f>SUMIF(C11:C30,"材料費",E11:E30)</f>
        <v/>
      </c>
    </row>
    <row r="33">
      <c r="D33" s="18" t="inlineStr">
        <is>
          <t>労務費 計</t>
        </is>
      </c>
      <c r="E33" s="7">
        <f>SUMIF(C11:C30,"労務費",E11:E30)</f>
        <v/>
      </c>
    </row>
    <row r="34">
      <c r="D34" s="18" t="inlineStr">
        <is>
          <t>外注費 計</t>
        </is>
      </c>
      <c r="E34" s="7">
        <f>SUMIF(C11:C30,"外注費",E11:E30)</f>
        <v/>
      </c>
    </row>
    <row r="35">
      <c r="D35" s="18" t="inlineStr">
        <is>
          <t>経費 計</t>
        </is>
      </c>
      <c r="E35" s="7">
        <f>SUMIF(C11:C30,"経費",E11:E30)</f>
        <v/>
      </c>
    </row>
    <row r="36">
      <c r="D36" s="12" t="inlineStr">
        <is>
          <t>原価合計</t>
        </is>
      </c>
      <c r="E36" s="10">
        <f>SUM(E11:E30)</f>
        <v/>
      </c>
    </row>
    <row r="37">
      <c r="D37" s="12" t="inlineStr">
        <is>
          <t>粗利額（請負−原価）</t>
        </is>
      </c>
      <c r="E37" s="10">
        <f>IF(C8="","",C8-E36)</f>
        <v/>
      </c>
    </row>
    <row r="38">
      <c r="D38" s="12" t="inlineStr">
        <is>
          <t>粗利率</t>
        </is>
      </c>
      <c r="E38" s="11">
        <f>IFERROR(E37/C8,"")</f>
        <v/>
      </c>
    </row>
    <row r="40">
      <c r="A40" s="19" t="inlineStr">
        <is>
          <t>※原価合計・粗利は「工事一覧」シートへ転記。工事ごとにこのタブを複製して使います。</t>
        </is>
      </c>
    </row>
  </sheetData>
  <mergeCells count="10">
    <mergeCell ref="A4:B4"/>
    <mergeCell ref="C5:E5"/>
    <mergeCell ref="A7:B7"/>
    <mergeCell ref="C8:E8"/>
    <mergeCell ref="A5:B5"/>
    <mergeCell ref="C4:E4"/>
    <mergeCell ref="C7:E7"/>
    <mergeCell ref="A8:B8"/>
    <mergeCell ref="A6:B6"/>
    <mergeCell ref="C6:E6"/>
  </mergeCells>
  <dataValidations count="1">
    <dataValidation sqref="C11:C30" showDropDown="0" showInputMessage="0" showErrorMessage="0" allowBlank="1" type="list">
      <formula1>"材料費,労務費,外注費,経費"</formula1>
    </dataValidation>
  </dataValidations>
  <pageMargins left="0.75" right="0.75" top="1" bottom="1" header="0.5" footer="0.5"/>
  <pageSetup fitToHeight="0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B9A3F5"/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46" customWidth="1" min="2" max="2"/>
  </cols>
  <sheetData>
    <row r="1">
      <c r="A1" s="20" t="inlineStr">
        <is>
          <t>設定（黄色いセルを自社の情報に書き換えてください）</t>
        </is>
      </c>
    </row>
    <row r="3">
      <c r="A3" s="21" t="inlineStr">
        <is>
          <t>自社名</t>
        </is>
      </c>
      <c r="B3" s="22" t="inlineStr">
        <is>
          <t>株式会社サンプル建装</t>
        </is>
      </c>
    </row>
    <row r="4">
      <c r="A4" s="21" t="inlineStr">
        <is>
          <t>消費税率</t>
        </is>
      </c>
      <c r="B4" s="23" t="n">
        <v>0.1</v>
      </c>
    </row>
    <row r="5">
      <c r="A5" s="21" t="inlineStr">
        <is>
          <t>原価の費目</t>
        </is>
      </c>
      <c r="B5" s="22" t="inlineStr">
        <is>
          <t>材料費／労務費／外注費／経費</t>
        </is>
      </c>
    </row>
    <row r="6">
      <c r="A6" s="21" t="inlineStr">
        <is>
          <t>工事の状況</t>
        </is>
      </c>
      <c r="B6" s="22" t="inlineStr">
        <is>
          <t>見積中／施工中／完工・入金待ち／完工・入金済／保留</t>
        </is>
      </c>
    </row>
    <row r="8">
      <c r="A8" s="19" t="inlineStr">
        <is>
          <t>※費目・状況は「工事台帳」「工事一覧」シートのプルダウンに対応しています。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B9A3F5"/>
    <outlinePr summaryBelow="1" summaryRight="1"/>
    <pageSetUpPr/>
  </sheetPr>
  <dimension ref="A1:A30"/>
  <sheetViews>
    <sheetView showGridLines="0"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24" t="inlineStr">
        <is>
          <t>建設業向け 工事台帳テンプレート（無料・登録不要）</t>
        </is>
      </c>
    </row>
    <row r="2">
      <c r="A2" s="25" t="inlineStr"/>
    </row>
    <row r="3">
      <c r="A3" s="26" t="inlineStr">
        <is>
          <t>【使い方 3ステップ】</t>
        </is>
      </c>
    </row>
    <row r="4">
      <c r="A4" s="27" t="inlineStr">
        <is>
          <t>1.「設定」シートに自社名・消費税率を入れる（最初の1回だけ）</t>
        </is>
      </c>
    </row>
    <row r="5">
      <c r="A5" s="27" t="inlineStr">
        <is>
          <t>2.「工事台帳（1工事の詳細）」で、1つの工事の原価を明細で入力する</t>
        </is>
      </c>
    </row>
    <row r="6">
      <c r="A6" s="27" t="inlineStr">
        <is>
          <t xml:space="preserve">　→ 費目（材料費・労務費・外注費・経費）を選ぶと、費目ごとに自動集計され、粗利まで出ます</t>
        </is>
      </c>
    </row>
    <row r="7">
      <c r="A7" s="27" t="inlineStr">
        <is>
          <t>3.「工事一覧（採算表）」に、工事ごとの請負金額と原価をまとめて入れる</t>
        </is>
      </c>
    </row>
    <row r="8">
      <c r="A8" s="27" t="inlineStr">
        <is>
          <t xml:space="preserve">　→ 全工事の粗利・粗利率・未入金が一覧で並び、会社全体の採算が一目でわかります</t>
        </is>
      </c>
    </row>
    <row r="9">
      <c r="A9" s="25" t="inlineStr"/>
    </row>
    <row r="10">
      <c r="A10" s="26" t="inlineStr">
        <is>
          <t>【ポイント】</t>
        </is>
      </c>
    </row>
    <row r="11">
      <c r="A11" s="27" t="inlineStr">
        <is>
          <t>・粗利率が15%を下回る工事は、一覧で自動的に赤字表示されます（薄利工事の見張り役）</t>
        </is>
      </c>
    </row>
    <row r="12">
      <c r="A12" s="27" t="inlineStr">
        <is>
          <t>・「未入金」は請求済−入金済で自動計算。完工したのに入金待ちの工事がひと目でわかります</t>
        </is>
      </c>
    </row>
    <row r="13">
      <c r="A13" s="27" t="inlineStr">
        <is>
          <t>・「工事一覧」の行が足りないとき（27件目以降）は、既存の行を行番号ごと右クリック→「コピー」→「コピーしたセルの挿入」で増やしてください（粗利・未入金の計算式ごと複製されます）</t>
        </is>
      </c>
    </row>
    <row r="14">
      <c r="A14" s="27" t="inlineStr">
        <is>
          <t xml:space="preserve">　※「挿入」で空行を足すと計算式が入りません。必ず「コピーしたセルの挿入」を使ってください</t>
        </is>
      </c>
    </row>
    <row r="15">
      <c r="A15" s="27" t="inlineStr">
        <is>
          <t>・工事が増えたら「工事台帳（1工事の詳細）」タブを右クリック→「移動またはコピー」で複製</t>
        </is>
      </c>
    </row>
    <row r="16">
      <c r="A16" s="27" t="inlineStr">
        <is>
          <t>・見積書テンプレート（コンクルーBase配布）で作った工事を、完工後にこの台帳へ転記すると、</t>
        </is>
      </c>
    </row>
    <row r="17">
      <c r="A17" s="25" t="inlineStr">
        <is>
          <t xml:space="preserve">　見積時の想定粗利と、実際の粗利のズレが見えるようになります</t>
        </is>
      </c>
    </row>
    <row r="18">
      <c r="A18" s="26" t="inlineStr">
        <is>
          <t>・数式が入っているセル（原価計・粗利・合計）は上書きしないでください</t>
        </is>
      </c>
    </row>
    <row r="19">
      <c r="A19" s="27" t="inlineStr"/>
    </row>
    <row r="20">
      <c r="A20" s="27" t="inlineStr">
        <is>
          <t>【注意】</t>
        </is>
      </c>
    </row>
    <row r="21">
      <c r="A21" s="27" t="inlineStr">
        <is>
          <t>・明細の金額・取引先はサンプル（防水改修の例）です。自社の実態に合わせて書き換えてください</t>
        </is>
      </c>
    </row>
    <row r="22">
      <c r="A22" s="25" t="inlineStr">
        <is>
          <t>・建設業の許可業者は、営業所ごとに帳簿を備え、引渡しから5年（住宅新築は10年）保存する義務があります</t>
        </is>
      </c>
    </row>
    <row r="23">
      <c r="A23" s="25" t="inlineStr">
        <is>
          <t>・マクロは使用していません（関数のみ）</t>
        </is>
      </c>
    </row>
    <row r="24">
      <c r="A24" s="25" t="inlineStr"/>
    </row>
    <row r="25">
      <c r="A25" t="inlineStr">
        <is>
          <t>【免責事項】</t>
        </is>
      </c>
    </row>
    <row r="26">
      <c r="A26" t="inlineStr">
        <is>
          <t>本フォーマットは、ユーザー様の自己責任においてご利用ください。内容の正確性について当社は保証するものではございません。</t>
        </is>
      </c>
    </row>
    <row r="27">
      <c r="A27" t="inlineStr">
        <is>
          <t>万一、本フォーマットの使用により損害やトラブルが発生した場合も、当社は一切の責任を負いかねます。</t>
        </is>
      </c>
    </row>
    <row r="28">
      <c r="A28" t="inlineStr"/>
    </row>
    <row r="29">
      <c r="A29" t="inlineStr">
        <is>
          <t>提供：コンクルーBase（建設業向けAI業務管理クラウド「コンクルーAI」）</t>
        </is>
      </c>
    </row>
    <row r="30">
      <c r="A30" t="inlineStr">
        <is>
          <t>https://www.concrew.co.jp/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2026-07-06T03:17:11Z</dcterms:created>
  <dcterms:modified xmlns:dcterms="http://purl.org/dc/terms/" xmlns:xsi="http://www.w3.org/2001/XMLSchema-instance" xsi:type="dcterms:W3CDTF">2026-07-09T22:53:43Z</dcterms:modified>
</cp:coreProperties>
</file>