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粗利シミュレーター" sheetId="1" state="visible" r:id="rId1"/>
    <sheet xmlns:r="http://schemas.openxmlformats.org/officeDocument/2006/relationships" name="逆算シート" sheetId="2" state="visible" r:id="rId2"/>
    <sheet xmlns:r="http://schemas.openxmlformats.org/officeDocument/2006/relationships" name="設定" sheetId="3" state="visible" r:id="rId3"/>
    <sheet xmlns:r="http://schemas.openxmlformats.org/officeDocument/2006/relationships" name="使い方" sheetId="4" state="visible" r:id="rId4"/>
  </sheets>
  <definedNames>
    <definedName name="_xlnm.Print_Area" localSheetId="0">'粗利シミュレーター'!$A$1:$L$16</definedName>
    <definedName name="_xlnm.Print_Area" localSheetId="1">'逆算シート'!$A$1:$F$13</definedName>
    <definedName name="_xlnm.Print_Area" localSheetId="2">'設定'!$A$1:$C$10</definedName>
    <definedName name="_xlnm.Print_Area" localSheetId="3">'使い方'!$A$1:$A$26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1">
    <font>
      <name val="Calibri"/>
      <family val="2"/>
      <color theme="1"/>
      <sz val="11"/>
      <scheme val="minor"/>
    </font>
    <font>
      <name val="游ゴシック"/>
      <b val="1"/>
      <color rgb="002F0C86"/>
      <sz val="15"/>
    </font>
    <font>
      <name val="游ゴシック"/>
      <color rgb="FF555555"/>
      <sz val="9"/>
    </font>
    <font>
      <name val="游ゴシック"/>
      <color rgb="002F0C86"/>
      <sz val="9"/>
    </font>
    <font>
      <name val="游ゴシック"/>
      <b val="1"/>
      <color rgb="FFFFFFFF"/>
      <sz val="10"/>
    </font>
    <font>
      <name val="游ゴシック"/>
      <sz val="10"/>
    </font>
    <font>
      <name val="游ゴシック"/>
      <color rgb="00C00000"/>
      <sz val="9"/>
    </font>
    <font>
      <name val="游ゴシック"/>
      <b val="1"/>
    </font>
    <font>
      <name val="游ゴシック"/>
      <b val="1"/>
      <color rgb="002F0C86"/>
      <sz val="12"/>
    </font>
    <font>
      <name val="游ゴシック"/>
      <b val="1"/>
      <color rgb="002F0C86"/>
    </font>
    <font>
      <name val="游ゴシック"/>
      <b val="1"/>
      <color rgb="002F0C86"/>
      <sz val="11"/>
    </font>
  </fonts>
  <fills count="5">
    <fill>
      <patternFill/>
    </fill>
    <fill>
      <patternFill patternType="gray125"/>
    </fill>
    <fill>
      <patternFill patternType="solid">
        <fgColor rgb="FF540FE9"/>
      </patternFill>
    </fill>
    <fill>
      <patternFill patternType="solid">
        <fgColor rgb="FFFFF9E3"/>
      </patternFill>
    </fill>
    <fill>
      <patternFill patternType="solid">
        <fgColor rgb="FFF6F3FC"/>
      </patternFill>
    </fill>
  </fills>
  <borders count="2">
    <border>
      <left/>
      <right/>
      <top/>
      <bottom/>
      <diagonal/>
    </border>
    <border>
      <left style="thin">
        <color rgb="00DCD5EC"/>
      </left>
      <right style="thin">
        <color rgb="00DCD5EC"/>
      </right>
      <top style="thin">
        <color rgb="00DCD5EC"/>
      </top>
      <bottom style="thin">
        <color rgb="00DCD5EC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0" fontId="5" fillId="3" borderId="1" pivotButton="0" quotePrefix="0" xfId="0"/>
    <xf numFmtId="0" fontId="0" fillId="3" borderId="1" pivotButton="0" quotePrefix="0" xfId="0"/>
    <xf numFmtId="3" fontId="0" fillId="3" borderId="1" pivotButton="0" quotePrefix="0" xfId="0"/>
    <xf numFmtId="3" fontId="0" fillId="0" borderId="1" pivotButton="0" quotePrefix="0" xfId="0"/>
    <xf numFmtId="164" fontId="0" fillId="0" borderId="1" pivotButton="0" quotePrefix="0" xfId="0"/>
    <xf numFmtId="0" fontId="6" fillId="0" borderId="0" applyAlignment="1" pivotButton="0" quotePrefix="0" xfId="0">
      <alignment vertical="center" wrapText="1"/>
    </xf>
    <xf numFmtId="0" fontId="7" fillId="0" borderId="0" pivotButton="0" quotePrefix="0" xfId="0"/>
    <xf numFmtId="164" fontId="0" fillId="3" borderId="0" pivotButton="0" quotePrefix="0" xfId="0"/>
    <xf numFmtId="0" fontId="9" fillId="0" borderId="0" pivotButton="0" quotePrefix="0" xfId="0"/>
    <xf numFmtId="3" fontId="0" fillId="3" borderId="0" pivotButton="0" quotePrefix="0" xfId="0"/>
    <xf numFmtId="164" fontId="0" fillId="3" borderId="1" pivotButton="0" quotePrefix="0" xfId="0"/>
    <xf numFmtId="0" fontId="8" fillId="0" borderId="1" pivotButton="0" quotePrefix="0" xfId="0"/>
    <xf numFmtId="3" fontId="8" fillId="4" borderId="1" pivotButton="0" quotePrefix="0" xfId="0"/>
    <xf numFmtId="0" fontId="0" fillId="0" borderId="1" pivotButton="0" quotePrefix="0" xfId="0"/>
    <xf numFmtId="0" fontId="7" fillId="0" borderId="1" pivotButton="0" quotePrefix="0" xfId="0"/>
    <xf numFmtId="0" fontId="0" fillId="0" borderId="0" applyAlignment="1" pivotButton="0" quotePrefix="0" xfId="0">
      <alignment vertical="top" wrapText="1"/>
    </xf>
    <xf numFmtId="0" fontId="10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</cellXfs>
  <cellStyles count="1">
    <cellStyle name="Normal" xfId="0" builtinId="0" hidden="0"/>
  </cellStyles>
  <dxfs count="1">
    <dxf>
      <font>
        <name val="游ゴシック"/>
        <b val="1"/>
        <color rgb="00C00000"/>
      </font>
      <fill>
        <patternFill patternType="solid">
          <fgColor rgb="FFF8D7D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12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14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11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30</row>
      <rowOff>0</rowOff>
    </from>
    <ext cx="180975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>
    <tabColor rgb="00540FE9"/>
    <outlinePr summaryBelow="1" summaryRight="1"/>
    <pageSetUpPr fitToPage="1"/>
  </sheetPr>
  <dimension ref="A1:L12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4" customWidth="1" min="3" max="3"/>
    <col width="12" customWidth="1" min="4" max="4"/>
    <col width="12" customWidth="1" min="5" max="5"/>
    <col width="10" customWidth="1" min="6" max="6"/>
    <col width="12" customWidth="1" min="7" max="7"/>
    <col width="12" customWidth="1" min="8" max="8"/>
    <col width="12" customWidth="1" min="9" max="9"/>
    <col width="13" customWidth="1" min="10" max="10"/>
    <col width="13" customWidth="1" min="11" max="11"/>
    <col width="10" customWidth="1" min="12" max="12"/>
  </cols>
  <sheetData>
    <row r="1">
      <c r="A1" s="1" t="inlineStr">
        <is>
          <t>工事粗利計算シミュレーター</t>
        </is>
      </c>
    </row>
    <row r="2">
      <c r="A2" s="2" t="inlineStr">
        <is>
          <t>黄色のセルに入力すると、工事原価・粗利額・粗利率が自動で出ます。粗利率が警告閾値（設定シート）未満の行は、粗利率が赤く表示されます。</t>
        </is>
      </c>
    </row>
    <row r="3">
      <c r="A3" s="3" t="inlineStr">
        <is>
          <t>※サンプルです。ご自身の工事に書き換えてください。金額はすべて税抜で入力してください。</t>
        </is>
      </c>
    </row>
    <row r="5" ht="34" customHeight="1">
      <c r="A5" s="4" t="inlineStr">
        <is>
          <t>工事名</t>
        </is>
      </c>
      <c r="B5" s="4" t="inlineStr">
        <is>
          <t>工種</t>
        </is>
      </c>
      <c r="C5" s="4" t="inlineStr">
        <is>
          <t>請負金額
(税抜)</t>
        </is>
      </c>
      <c r="D5" s="4" t="inlineStr">
        <is>
          <t>材料費</t>
        </is>
      </c>
      <c r="E5" s="4" t="inlineStr">
        <is>
          <t>外注費</t>
        </is>
      </c>
      <c r="F5" s="4" t="inlineStr">
        <is>
          <t>人工数
(人日)</t>
        </is>
      </c>
      <c r="G5" s="4" t="inlineStr">
        <is>
          <t>常用単価</t>
        </is>
      </c>
      <c r="H5" s="4" t="inlineStr">
        <is>
          <t>労務費
(自動)</t>
        </is>
      </c>
      <c r="I5" s="4" t="inlineStr">
        <is>
          <t>経費</t>
        </is>
      </c>
      <c r="J5" s="4" t="inlineStr">
        <is>
          <t>工事原価計
(自動)</t>
        </is>
      </c>
      <c r="K5" s="4" t="inlineStr">
        <is>
          <t>粗利額
(自動)</t>
        </is>
      </c>
      <c r="L5" s="4" t="inlineStr">
        <is>
          <t>粗利率
(自動)</t>
        </is>
      </c>
    </row>
    <row r="6" ht="20" customHeight="1">
      <c r="A6" s="5" t="inlineStr">
        <is>
          <t>外壁塗装工事</t>
        </is>
      </c>
      <c r="B6" s="6" t="inlineStr">
        <is>
          <t>外壁塗装</t>
        </is>
      </c>
      <c r="C6" s="7" t="n">
        <v>1800000</v>
      </c>
      <c r="D6" s="7" t="n">
        <v>480000</v>
      </c>
      <c r="E6" s="7" t="n">
        <v>300000</v>
      </c>
      <c r="F6" s="6" t="n">
        <v>12</v>
      </c>
      <c r="G6" s="7">
        <f>'設定'!$B$5</f>
        <v/>
      </c>
      <c r="H6" s="8">
        <f>IF(F6="","",F6*G6)</f>
        <v/>
      </c>
      <c r="I6" s="7" t="n">
        <v>90000</v>
      </c>
      <c r="J6" s="8">
        <f>IF(C6="","",D6+E6+N(H6)+I6)</f>
        <v/>
      </c>
      <c r="K6" s="8">
        <f>IF(C6="","",C6-J6)</f>
        <v/>
      </c>
      <c r="L6" s="9">
        <f>IF(C6="","",K6/C6)</f>
        <v/>
      </c>
    </row>
    <row r="7" ht="20" customHeight="1">
      <c r="A7" s="5" t="inlineStr">
        <is>
          <t>屋根改修工事</t>
        </is>
      </c>
      <c r="B7" s="6" t="inlineStr">
        <is>
          <t>屋根</t>
        </is>
      </c>
      <c r="C7" s="7" t="n">
        <v>950000</v>
      </c>
      <c r="D7" s="7" t="n">
        <v>320000</v>
      </c>
      <c r="E7" s="7" t="n">
        <v>180000</v>
      </c>
      <c r="F7" s="6" t="n">
        <v>8</v>
      </c>
      <c r="G7" s="7">
        <f>'設定'!$B$5</f>
        <v/>
      </c>
      <c r="H7" s="8">
        <f>IF(F7="","",F7*G7)</f>
        <v/>
      </c>
      <c r="I7" s="7" t="n">
        <v>60000</v>
      </c>
      <c r="J7" s="8">
        <f>IF(C7="","",D7+E7+N(H7)+I7)</f>
        <v/>
      </c>
      <c r="K7" s="8">
        <f>IF(C7="","",C7-J7)</f>
        <v/>
      </c>
      <c r="L7" s="9">
        <f>IF(C7="","",K7/C7)</f>
        <v/>
      </c>
    </row>
    <row r="8" ht="20" customHeight="1">
      <c r="A8" s="5" t="inlineStr">
        <is>
          <t>内装リフォーム</t>
        </is>
      </c>
      <c r="B8" s="6" t="inlineStr">
        <is>
          <t>内装</t>
        </is>
      </c>
      <c r="C8" s="7" t="n">
        <v>1300000</v>
      </c>
      <c r="D8" s="7" t="n">
        <v>520000</v>
      </c>
      <c r="E8" s="7" t="n">
        <v>380000</v>
      </c>
      <c r="F8" s="6" t="n">
        <v>9</v>
      </c>
      <c r="G8" s="7">
        <f>'設定'!$B$5</f>
        <v/>
      </c>
      <c r="H8" s="8">
        <f>IF(F8="","",F8*G8)</f>
        <v/>
      </c>
      <c r="I8" s="7" t="n">
        <v>70000</v>
      </c>
      <c r="J8" s="8">
        <f>IF(C8="","",D8+E8+N(H8)+I8)</f>
        <v/>
      </c>
      <c r="K8" s="8">
        <f>IF(C8="","",C8-J8)</f>
        <v/>
      </c>
      <c r="L8" s="9">
        <f>IF(C8="","",K8/C8)</f>
        <v/>
      </c>
    </row>
    <row r="9" ht="20" customHeight="1">
      <c r="A9" s="5" t="n"/>
      <c r="B9" s="6" t="n"/>
      <c r="C9" s="7" t="n"/>
      <c r="D9" s="7" t="n"/>
      <c r="E9" s="7" t="n"/>
      <c r="F9" s="6" t="n"/>
      <c r="G9" s="7">
        <f>'設定'!$B$5</f>
        <v/>
      </c>
      <c r="H9" s="8">
        <f>IF(F9="","",F9*G9)</f>
        <v/>
      </c>
      <c r="I9" s="7" t="n"/>
      <c r="J9" s="8">
        <f>IF(C9="","",D9+E9+N(H9)+I9)</f>
        <v/>
      </c>
      <c r="K9" s="8">
        <f>IF(C9="","",C9-J9)</f>
        <v/>
      </c>
      <c r="L9" s="9">
        <f>IF(C9="","",K9/C9)</f>
        <v/>
      </c>
    </row>
    <row r="10" ht="20" customHeight="1">
      <c r="A10" s="5" t="n"/>
      <c r="B10" s="6" t="n"/>
      <c r="C10" s="7" t="n"/>
      <c r="D10" s="7" t="n"/>
      <c r="E10" s="7" t="n"/>
      <c r="F10" s="6" t="n"/>
      <c r="G10" s="7">
        <f>'設定'!$B$5</f>
        <v/>
      </c>
      <c r="H10" s="8">
        <f>IF(F10="","",F10*G10)</f>
        <v/>
      </c>
      <c r="I10" s="7" t="n"/>
      <c r="J10" s="8">
        <f>IF(C10="","",D10+E10+N(H10)+I10)</f>
        <v/>
      </c>
      <c r="K10" s="8">
        <f>IF(C10="","",C10-J10)</f>
        <v/>
      </c>
      <c r="L10" s="9">
        <f>IF(C10="","",K10/C10)</f>
        <v/>
      </c>
    </row>
    <row r="12">
      <c r="A12" s="10" t="inlineStr">
        <is>
          <t>赤い粗利率＝設定シートの「警告閾値」を下回った工事です。値決め・原価の見直しの合図に。</t>
        </is>
      </c>
    </row>
  </sheetData>
  <conditionalFormatting sqref="L6:L10">
    <cfRule type="cellIs" priority="1" operator="lessThan" dxfId="0" stopIfTrue="0">
      <formula>'設定'!$B$4</formula>
    </cfRule>
  </conditionalFormatting>
  <dataValidations count="1">
    <dataValidation sqref="B6:B10" showDropDown="0" showInputMessage="0" showErrorMessage="0" allowBlank="1" type="list">
      <formula1>"外壁塗装,屋根,内装,設備,土工・外構,解体,その他"</formula1>
    </dataValidation>
  </dataValidations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540FE9"/>
    <outlinePr summaryBelow="1" summaryRight="1"/>
    <pageSetUpPr fitToPage="1"/>
  </sheetPr>
  <dimension ref="A1:F20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4" customWidth="1" min="3" max="3"/>
    <col width="16" customWidth="1" min="4" max="4"/>
    <col width="16" customWidth="1" min="5" max="5"/>
    <col width="18" customWidth="1" min="6" max="6"/>
  </cols>
  <sheetData>
    <row r="1">
      <c r="A1" s="1" t="inlineStr">
        <is>
          <t>逆算シート — 目標粗利率から必要な請負金額を出す</t>
        </is>
      </c>
    </row>
    <row r="2">
      <c r="A2" s="2" t="inlineStr">
        <is>
          <t>「この工事、いくらで請ければ目標の粗利率に届くか」を先に決めるための計算です。黄色のセルに入力してください。</t>
        </is>
      </c>
    </row>
    <row r="3"/>
    <row r="4">
      <c r="A4" s="11" t="inlineStr">
        <is>
          <t>目標粗利率</t>
        </is>
      </c>
      <c r="B4" s="12">
        <f>'設定'!$B$3</f>
        <v/>
      </c>
      <c r="D4" s="13" t="inlineStr">
        <is>
          <t>早見表（サンプル）</t>
        </is>
      </c>
    </row>
    <row r="5">
      <c r="A5" s="11" t="inlineStr">
        <is>
          <t>原価見込み（原価の合計）</t>
        </is>
      </c>
      <c r="B5" s="14" t="n">
        <v>800000</v>
      </c>
      <c r="D5" s="4" t="inlineStr">
        <is>
          <t>目標粗利率</t>
        </is>
      </c>
      <c r="E5" s="4" t="inlineStr">
        <is>
          <t>原価見込み（原価の合計）</t>
        </is>
      </c>
      <c r="F5" s="4" t="inlineStr">
        <is>
          <t>必要請負金額(税抜)</t>
        </is>
      </c>
    </row>
    <row r="6">
      <c r="D6" s="15" t="n">
        <v>0.2</v>
      </c>
      <c r="E6" s="7" t="n">
        <v>700000</v>
      </c>
      <c r="F6" s="8">
        <f>ROUND(E6/(1-D6),0)</f>
        <v/>
      </c>
    </row>
    <row r="7">
      <c r="A7" s="16" t="inlineStr">
        <is>
          <t>必要請負金額（税抜）</t>
        </is>
      </c>
      <c r="B7" s="17">
        <f>IF(B4&gt;=1,"目標粗利率は100%未満で入力してください",IF(B5="","",ROUND(B5/(1-B4),0)))</f>
        <v/>
      </c>
      <c r="D7" s="15" t="n">
        <v>0.25</v>
      </c>
      <c r="E7" s="7" t="n">
        <v>1000000</v>
      </c>
      <c r="F7" s="8">
        <f>ROUND(E7/(1-D7),0)</f>
        <v/>
      </c>
    </row>
    <row r="8">
      <c r="A8" s="2" t="inlineStr">
        <is>
          <t>式：必要請負金額 ＝ 原価見込み ÷（1 − 目標粗利率）</t>
        </is>
      </c>
      <c r="D8" s="15" t="n">
        <v>0.3</v>
      </c>
      <c r="E8" s="7" t="n">
        <v>1200000</v>
      </c>
      <c r="F8" s="8">
        <f>ROUND(E8/(1-D8),0)</f>
        <v/>
      </c>
    </row>
    <row r="9"/>
    <row r="10">
      <c r="A10" s="13" t="inlineStr">
        <is>
          <t>▼ 検算（上の金額で請けた場合）</t>
        </is>
      </c>
    </row>
    <row r="11">
      <c r="A11" s="18" t="inlineStr">
        <is>
          <t>粗利額</t>
        </is>
      </c>
      <c r="B11" s="8">
        <f>IFERROR(B7-B5,"")</f>
        <v/>
      </c>
    </row>
    <row r="12">
      <c r="A12" s="18" t="inlineStr">
        <is>
          <t>粗利率（検算）</t>
        </is>
      </c>
      <c r="B12" s="9">
        <f>IFERROR((B7-B5)/B7,"")</f>
        <v/>
      </c>
    </row>
    <row r="13"/>
    <row r="14"/>
    <row r="15"/>
    <row r="16"/>
    <row r="17"/>
    <row r="18"/>
    <row r="19"/>
    <row r="20"/>
  </sheetData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B9A3F5"/>
    <outlinePr summaryBelow="1" summaryRight="1"/>
    <pageSetUpPr fitToPage="1"/>
  </sheetPr>
  <dimension ref="A1:C8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44" customWidth="1" min="3" max="3"/>
  </cols>
  <sheetData>
    <row r="1">
      <c r="A1" s="1" t="inlineStr">
        <is>
          <t>設定</t>
        </is>
      </c>
    </row>
    <row r="2">
      <c r="A2" s="2" t="inlineStr">
        <is>
          <t>ここの数値を変えると、粗利シミュレーターと逆算シートに反映されます。自社の基準に合わせて変更してOKです。</t>
        </is>
      </c>
    </row>
    <row r="3" ht="30" customHeight="1">
      <c r="A3" s="19" t="inlineStr">
        <is>
          <t>目標粗利率</t>
        </is>
      </c>
      <c r="B3" s="15" t="n">
        <v>0.25</v>
      </c>
      <c r="C3" s="2" t="inlineStr">
        <is>
          <t>逆算シートの初期値に使います。会社として狙う粗利率。</t>
        </is>
      </c>
    </row>
    <row r="4" ht="30" customHeight="1">
      <c r="A4" s="19" t="inlineStr">
        <is>
          <t>警告閾値（粗利率）</t>
        </is>
      </c>
      <c r="B4" s="15" t="n">
        <v>0.15</v>
      </c>
      <c r="C4" s="2" t="inlineStr">
        <is>
          <t>粗利シミュレーターで、粗利率がこの値未満の工事を赤く表示します。自社基準に変更可。</t>
        </is>
      </c>
    </row>
    <row r="5" ht="30" customHeight="1">
      <c r="A5" s="19" t="inlineStr">
        <is>
          <t>常用単価の既定値（1人日あたり）</t>
        </is>
      </c>
      <c r="B5" s="7" t="n">
        <v>22000</v>
      </c>
      <c r="C5" s="2" t="inlineStr">
        <is>
          <t>粗利シミュレーターの「常用単価」列の初期値。職種・地域で書き換えてください。</t>
        </is>
      </c>
    </row>
    <row r="8">
      <c r="A8" s="3" t="inlineStr">
        <is>
          <t>※ 警告閾値は「これ未満なら必ず赤字」という意味ではなく、見直しの合図となる自社の目安です。工種・元請下請で適正な水準は変わります。</t>
        </is>
      </c>
    </row>
  </sheetData>
  <pageMargins left="0.75" right="0.75" top="1" bottom="1" header="0.5" footer="0.5"/>
  <pageSetup orientation="landscape" fitToWidth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B9A3F5"/>
    <outlinePr summaryBelow="1" summaryRight="1"/>
    <pageSetUpPr fitToPage="1"/>
  </sheetPr>
  <dimension ref="A1:A25"/>
  <sheetViews>
    <sheetView showGridLines="0"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使い方</t>
        </is>
      </c>
    </row>
    <row r="2" ht="8" customHeight="1">
      <c r="A2" s="20" t="inlineStr"/>
    </row>
    <row r="3" ht="22" customHeight="1">
      <c r="A3" s="21" t="inlineStr">
        <is>
          <t>STEP 1  金額を入力する</t>
        </is>
      </c>
    </row>
    <row r="4" ht="34" customHeight="1">
      <c r="A4" s="22" t="inlineStr">
        <is>
          <t>「粗利シミュレーター」シートの黄色いセルに、工事名・請負金額（税抜）・材料費・外注費・人工数・経費を入れます。労務費・工事原価計・粗利額・粗利率は自動で計算されます。</t>
        </is>
      </c>
    </row>
    <row r="5" ht="22" customHeight="1">
      <c r="A5" s="21" t="inlineStr">
        <is>
          <t>STEP 2  赤い粗利率をチェックする</t>
        </is>
      </c>
    </row>
    <row r="6" ht="34" customHeight="1">
      <c r="A6" s="22" t="inlineStr">
        <is>
          <t>粗利率が「設定」シートの警告閾値（初期値15%）を下回った工事は、粗利率が赤く表示されます。値決めや原価の見直しの合図にしてください。</t>
        </is>
      </c>
    </row>
    <row r="7" ht="22" customHeight="1">
      <c r="A7" s="21" t="inlineStr">
        <is>
          <t>STEP 3  逆算で「いくらで請けるか」を決める</t>
        </is>
      </c>
    </row>
    <row r="8" ht="34" customHeight="1">
      <c r="A8" s="22" t="inlineStr">
        <is>
          <t>「逆算シート」で目標粗利率と原価見込みを入れると、必要な請負金額（税抜）が出ます。見積の値決めや、値引き交渉の下限を決めるのに使えます。</t>
        </is>
      </c>
    </row>
    <row r="9" ht="8" customHeight="1">
      <c r="A9" s="20" t="inlineStr"/>
    </row>
    <row r="10" ht="22" customHeight="1">
      <c r="A10" s="21" t="inlineStr">
        <is>
          <t>■ 閾値・単価は自社基準に変えてOK</t>
        </is>
      </c>
    </row>
    <row r="11" ht="34" customHeight="1">
      <c r="A11" s="22" t="inlineStr">
        <is>
          <t>目標粗利率・警告閾値・常用単価の既定値は「設定」シートで変更できます。業種や地域、元請・下請の立場で適正な水準は変わります。自社の基準に合わせてください。</t>
        </is>
      </c>
    </row>
    <row r="12" ht="8" customHeight="1">
      <c r="A12" s="20" t="inlineStr"/>
    </row>
    <row r="13" ht="22" customHeight="1">
      <c r="A13" s="21" t="inlineStr">
        <is>
          <t>■ 行を増やしたいとき</t>
        </is>
      </c>
    </row>
    <row r="14" ht="34" customHeight="1">
      <c r="A14" s="22" t="inlineStr">
        <is>
          <t>空欄の予備行（式が入っています）をまず使ってください。足りない場合は、式の入った行をコピーして「コピーしたセルの挿入」で増やすと、計算式ごと複製されます。「行の挿入」だけだと計算式が入らないのでご注意ください。</t>
        </is>
      </c>
    </row>
    <row r="15" ht="8" customHeight="1">
      <c r="A15" s="20" t="inlineStr"/>
    </row>
    <row r="16" ht="22" customHeight="1">
      <c r="A16" s="21" t="inlineStr">
        <is>
          <t>■ ご注意</t>
        </is>
      </c>
    </row>
    <row r="17" ht="34" customHeight="1">
      <c r="A17" s="22" t="inlineStr">
        <is>
          <t>・登録不要・無料でお使いいただけます。マクロは含みません（関数のみ）。</t>
        </is>
      </c>
    </row>
    <row r="18" ht="34" customHeight="1">
      <c r="A18" s="22" t="inlineStr">
        <is>
          <t>・金額はすべて税抜で入力してください。粗利率＝粗利額÷請負金額（税抜）で計算します。</t>
        </is>
      </c>
    </row>
    <row r="19" ht="34" customHeight="1">
      <c r="A19" s="22" t="inlineStr">
        <is>
          <t>・粗利（完成工事総利益）は、ここからさらに一般管理費を引く前の利益です。粗利が出ていても会社全体で利益が残るとは限りません。</t>
        </is>
      </c>
    </row>
    <row r="20" ht="34" customHeight="1">
      <c r="A20" s="22" t="inlineStr">
        <is>
          <t>・社内での利用・複製は自由です。ファイル自体の再配布・販売はご遠慮ください。</t>
        </is>
      </c>
    </row>
    <row r="21" ht="8" customHeight="1">
      <c r="A21" s="20" t="inlineStr"/>
    </row>
    <row r="22" ht="22" customHeight="1">
      <c r="A22" s="21" t="inlineStr">
        <is>
          <t>【免責事項】</t>
        </is>
      </c>
    </row>
    <row r="23" ht="34" customHeight="1">
      <c r="A23" s="22" t="inlineStr">
        <is>
          <t>本フォーマットは、ユーザー様の自己責任においてご利用ください。内容の正確性について当社は保証するものではございません。</t>
        </is>
      </c>
    </row>
    <row r="24" ht="34" customHeight="1">
      <c r="A24" s="22" t="inlineStr">
        <is>
          <t>万一、本フォーマットの使用により損害やトラブルが発生した場合も、当社は一切の責任を負いかねます。</t>
        </is>
      </c>
    </row>
    <row r="25" ht="8" customHeight="1">
      <c r="A25" s="20" t="inlineStr"/>
    </row>
  </sheetData>
  <pageMargins left="0.75" right="0.75" top="1" bottom="1" header="0.5" footer="0.5"/>
  <pageSetup orientation="portrait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2026-07-12T14:59:23Z</dcterms:created>
  <dcterms:modified xmlns:dcterms="http://purl.org/dc/terms/" xmlns:xsi="http://www.w3.org/2001/XMLSchema-instance" xsi:type="dcterms:W3CDTF">2026-07-12T15:20:57Z</dcterms:modified>
</cp:coreProperties>
</file>