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8_{5D73EA8C-9101-48AF-A7D9-AE45C73B1DCC}" xr6:coauthVersionLast="47" xr6:coauthVersionMax="47" xr10:uidLastSave="{00000000-0000-0000-0000-000000000000}"/>
  <bookViews>
    <workbookView xWindow="28680" yWindow="-120" windowWidth="29040" windowHeight="15720" xr2:uid="{00000000-000D-0000-FFFF-FFFF00000000}"/>
  </bookViews>
  <sheets>
    <sheet name="【代表事業者】別紙内訳（サンプル）" sheetId="4" r:id="rId1"/>
    <sheet name="【参加事業者】別紙内訳（サンプル）" sheetId="5" r:id="rId2"/>
    <sheet name="見積書作成時の留意点" sheetId="3" r:id="rId3"/>
  </sheets>
  <definedNames>
    <definedName name="_ftnref1" localSheetId="2">見積書作成時の留意点!#REF!</definedName>
    <definedName name="_xlnm.Print_Area" localSheetId="1">'【参加事業者】別紙内訳（サンプル）'!$B$2:$N$58</definedName>
    <definedName name="_xlnm.Print_Area" localSheetId="0">'【代表事業者】別紙内訳（サンプル）'!$B$2:$N$63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4" l="1"/>
  <c r="F56" i="4"/>
  <c r="F45" i="5"/>
  <c r="F44" i="5"/>
  <c r="F42" i="5"/>
  <c r="F41" i="5"/>
  <c r="F39" i="5"/>
  <c r="F38" i="5"/>
  <c r="F36" i="5"/>
  <c r="F35" i="5"/>
  <c r="F33" i="5"/>
  <c r="F32" i="5"/>
  <c r="F30" i="5"/>
  <c r="F29" i="5"/>
  <c r="F28" i="5"/>
  <c r="F26" i="5"/>
  <c r="F25" i="5"/>
  <c r="F24" i="5"/>
  <c r="F22" i="5"/>
  <c r="F20" i="5"/>
  <c r="F19" i="5"/>
  <c r="F18" i="5"/>
  <c r="F16" i="5"/>
  <c r="F12" i="5"/>
  <c r="F11" i="5"/>
  <c r="F10" i="5"/>
  <c r="F8" i="5"/>
  <c r="F30" i="4"/>
  <c r="F36" i="4"/>
  <c r="F35" i="4" s="1"/>
  <c r="F26" i="4"/>
  <c r="F20" i="4"/>
  <c r="F22" i="4"/>
  <c r="F14" i="5" l="1"/>
  <c r="F19" i="4"/>
  <c r="F33" i="4"/>
  <c r="F32" i="4" s="1"/>
  <c r="F42" i="4"/>
  <c r="F41" i="4" s="1"/>
  <c r="F39" i="4"/>
  <c r="F38" i="4" s="1"/>
  <c r="F45" i="4"/>
  <c r="F44" i="4" s="1"/>
  <c r="F25" i="4"/>
  <c r="F24" i="4" s="1"/>
  <c r="F29" i="4"/>
  <c r="F48" i="5" l="1"/>
  <c r="F28" i="4"/>
  <c r="F51" i="5" l="1"/>
  <c r="F18" i="4"/>
  <c r="F47" i="4"/>
  <c r="F54" i="5" l="1"/>
  <c r="F57" i="5"/>
  <c r="F16" i="4"/>
  <c r="F12" i="4"/>
  <c r="F11" i="4"/>
  <c r="F10" i="4"/>
  <c r="F8" i="4" l="1"/>
  <c r="F14" i="4" l="1"/>
  <c r="F53" i="4" l="1"/>
  <c r="F62" i="4" l="1"/>
</calcChain>
</file>

<file path=xl/sharedStrings.xml><?xml version="1.0" encoding="utf-8"?>
<sst xmlns="http://schemas.openxmlformats.org/spreadsheetml/2006/main" count="212" uniqueCount="86">
  <si>
    <t>（様式3）</t>
    <rPh sb="1" eb="3">
      <t>ヨウシキ</t>
    </rPh>
    <phoneticPr fontId="1"/>
  </si>
  <si>
    <t>「令和８年度ヘルスケア産業基盤高度化推進事業 高齢者ウェルビーイングサービスにかかるビジネスモデル検証調査事業」 見積書</t>
    <phoneticPr fontId="1"/>
  </si>
  <si>
    <t>【件名】(提案のタイトルと同じにすること)</t>
    <rPh sb="1" eb="3">
      <t>ケンメイ</t>
    </rPh>
    <rPh sb="5" eb="7">
      <t>テイアン</t>
    </rPh>
    <rPh sb="13" eb="14">
      <t>オナ</t>
    </rPh>
    <phoneticPr fontId="1"/>
  </si>
  <si>
    <t>見積もりの案件を簡潔に記入してください</t>
    <rPh sb="0" eb="2">
      <t>ミツ</t>
    </rPh>
    <rPh sb="5" eb="7">
      <t>アンケン</t>
    </rPh>
    <rPh sb="8" eb="10">
      <t>カンケツ</t>
    </rPh>
    <rPh sb="11" eb="13">
      <t>キニュウ</t>
    </rPh>
    <phoneticPr fontId="1"/>
  </si>
  <si>
    <t>【団体名】（正式名称を記入すること）</t>
    <rPh sb="6" eb="10">
      <t>セイシキメイショウ</t>
    </rPh>
    <rPh sb="11" eb="13">
      <t>キニュウ</t>
    </rPh>
    <phoneticPr fontId="1"/>
  </si>
  <si>
    <t>団体名を記入してください</t>
    <rPh sb="0" eb="2">
      <t>ダンタイ</t>
    </rPh>
    <rPh sb="2" eb="3">
      <t>メイ</t>
    </rPh>
    <rPh sb="4" eb="6">
      <t>キニュウ</t>
    </rPh>
    <phoneticPr fontId="1"/>
  </si>
  <si>
    <t>【見積日】2026年X月XX日（記入して提出すること）</t>
    <rPh sb="1" eb="3">
      <t>ミツモリ</t>
    </rPh>
    <rPh sb="3" eb="4">
      <t>ヒ</t>
    </rPh>
    <rPh sb="9" eb="10">
      <t>ネン</t>
    </rPh>
    <rPh sb="11" eb="12">
      <t>ガツ</t>
    </rPh>
    <rPh sb="14" eb="15">
      <t>ニチ</t>
    </rPh>
    <rPh sb="16" eb="18">
      <t>キニュウ</t>
    </rPh>
    <rPh sb="20" eb="22">
      <t>テイシュツ</t>
    </rPh>
    <phoneticPr fontId="1"/>
  </si>
  <si>
    <t>見積もり日を記入してください</t>
    <rPh sb="0" eb="2">
      <t>ミツ</t>
    </rPh>
    <rPh sb="4" eb="5">
      <t>ビ</t>
    </rPh>
    <rPh sb="6" eb="8">
      <t>キニュウ</t>
    </rPh>
    <phoneticPr fontId="1"/>
  </si>
  <si>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</si>
  <si>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</si>
  <si>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</si>
  <si>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</si>
  <si>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「内訳」の内容は提案書内の実施計画との関連が分かるような記載とすること</t>
    <rPh sb="1" eb="3">
      <t>ウチワケ</t>
    </rPh>
    <rPh sb="5" eb="7">
      <t>ナイヨウ</t>
    </rPh>
    <rPh sb="8" eb="12">
      <t>テイアンショナイ</t>
    </rPh>
    <rPh sb="13" eb="17">
      <t>ジッシケイカク</t>
    </rPh>
    <rPh sb="19" eb="21">
      <t>カンレン</t>
    </rPh>
    <rPh sb="22" eb="23">
      <t>ワ</t>
    </rPh>
    <rPh sb="28" eb="30">
      <t>キサイ</t>
    </rPh>
    <phoneticPr fontId="1"/>
  </si>
  <si>
    <t>１．人件費</t>
    <rPh sb="2" eb="5">
      <t>ジンケンヒ</t>
    </rPh>
    <phoneticPr fontId="1"/>
  </si>
  <si>
    <t>総括事業代表者</t>
    <rPh sb="0" eb="4">
      <t>ソウカツジギョウ</t>
    </rPh>
    <rPh sb="4" eb="7">
      <t>ダイヒョウシャ</t>
    </rPh>
    <phoneticPr fontId="1"/>
  </si>
  <si>
    <t>×</t>
    <phoneticPr fontId="1"/>
  </si>
  <si>
    <t>時間</t>
    <rPh sb="0" eb="2">
      <t>ジカン</t>
    </rPh>
    <phoneticPr fontId="1"/>
  </si>
  <si>
    <t>人件費算出根拠を併せて提出</t>
    <rPh sb="0" eb="3">
      <t>ジンケンヒ</t>
    </rPh>
    <rPh sb="3" eb="5">
      <t>サンシュツ</t>
    </rPh>
    <rPh sb="5" eb="7">
      <t>コンキョ</t>
    </rPh>
    <rPh sb="8" eb="9">
      <t>アワ</t>
    </rPh>
    <rPh sb="11" eb="13">
      <t>テイシュツ</t>
    </rPh>
    <phoneticPr fontId="1"/>
  </si>
  <si>
    <t>副総括事業代表者</t>
    <rPh sb="0" eb="3">
      <t>フクソウカツ</t>
    </rPh>
    <rPh sb="3" eb="8">
      <t>ジギョウダイヒョウシャ</t>
    </rPh>
    <phoneticPr fontId="1"/>
  </si>
  <si>
    <t>担当者</t>
    <rPh sb="0" eb="3">
      <t>タントウシャ</t>
    </rPh>
    <phoneticPr fontId="1"/>
  </si>
  <si>
    <t>２．事業費</t>
    <rPh sb="2" eb="5">
      <t>ジギョウヒ</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</si>
  <si>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</si>
  <si>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旅費</t>
    <rPh sb="0" eb="2">
      <t>リョヒ</t>
    </rPh>
    <phoneticPr fontId="1"/>
  </si>
  <si>
    <t>職員出張旅費</t>
    <rPh sb="0" eb="6">
      <t>ショクインシュッチョウリョヒ</t>
    </rPh>
    <phoneticPr fontId="1"/>
  </si>
  <si>
    <t>xxx説明会への出張</t>
    <rPh sb="3" eb="6">
      <t>セツメイカイ</t>
    </rPh>
    <rPh sb="8" eb="10">
      <t>シュッチョウ</t>
    </rPh>
    <phoneticPr fontId="1"/>
  </si>
  <si>
    <t>名×</t>
    <rPh sb="0" eb="1">
      <t>メイ</t>
    </rPh>
    <phoneticPr fontId="1"/>
  </si>
  <si>
    <t>回</t>
    <rPh sb="0" eb="1">
      <t>カイ</t>
    </rPh>
    <phoneticPr fontId="1"/>
  </si>
  <si>
    <t>xx訪問</t>
    <rPh sb="2" eb="4">
      <t>ホウモン</t>
    </rPh>
    <phoneticPr fontId="1"/>
  </si>
  <si>
    <t>報告会参加旅費</t>
    <rPh sb="0" eb="3">
      <t>ホウコクカイ</t>
    </rPh>
    <rPh sb="3" eb="5">
      <t>サンカ</t>
    </rPh>
    <rPh sb="5" eb="7">
      <t>リョヒ</t>
    </rPh>
    <phoneticPr fontId="1"/>
  </si>
  <si>
    <t>人×</t>
    <rPh sb="0" eb="1">
      <t>ニン</t>
    </rPh>
    <phoneticPr fontId="1"/>
  </si>
  <si>
    <t>委員旅費</t>
    <rPh sb="0" eb="2">
      <t>イイン</t>
    </rPh>
    <rPh sb="2" eb="4">
      <t>リョヒ</t>
    </rPh>
    <phoneticPr fontId="1"/>
  </si>
  <si>
    <t>xx委員会への出席</t>
    <rPh sb="2" eb="5">
      <t>イインカイ</t>
    </rPh>
    <rPh sb="7" eb="9">
      <t>シュッセキ</t>
    </rPh>
    <phoneticPr fontId="1"/>
  </si>
  <si>
    <t>会議費</t>
    <rPh sb="0" eb="3">
      <t>カイギヒ</t>
    </rPh>
    <phoneticPr fontId="1"/>
  </si>
  <si>
    <t>説明会会場借料</t>
    <rPh sb="0" eb="3">
      <t>セツメイカイ</t>
    </rPh>
    <rPh sb="3" eb="5">
      <t>カイジョウ</t>
    </rPh>
    <rPh sb="5" eb="7">
      <t>シャクリョウ</t>
    </rPh>
    <phoneticPr fontId="1"/>
  </si>
  <si>
    <t>時間×</t>
    <rPh sb="0" eb="2">
      <t>ジカン</t>
    </rPh>
    <phoneticPr fontId="1"/>
  </si>
  <si>
    <t>委員会お茶代</t>
    <rPh sb="0" eb="3">
      <t>イインカイ</t>
    </rPh>
    <rPh sb="4" eb="6">
      <t>チャダイ</t>
    </rPh>
    <phoneticPr fontId="1"/>
  </si>
  <si>
    <t>謝金</t>
    <rPh sb="0" eb="2">
      <t>シャキン</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</si>
  <si>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</si>
  <si>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外部専門家謝金</t>
    <rPh sb="0" eb="5">
      <t>ガイブセンモンカ</t>
    </rPh>
    <rPh sb="5" eb="7">
      <t>シャキン</t>
    </rPh>
    <phoneticPr fontId="1"/>
  </si>
  <si>
    <t>事業参加者謝金</t>
    <rPh sb="0" eb="2">
      <t>ジギョウ</t>
    </rPh>
    <rPh sb="2" eb="4">
      <t>サンカ</t>
    </rPh>
    <rPh sb="4" eb="5">
      <t>シャ</t>
    </rPh>
    <rPh sb="5" eb="7">
      <t>シャキン</t>
    </rPh>
    <phoneticPr fontId="1"/>
  </si>
  <si>
    <t>人</t>
    <rPh sb="0" eb="1">
      <t>ヒト</t>
    </rPh>
    <phoneticPr fontId="1"/>
  </si>
  <si>
    <t>借料及び損料</t>
    <rPh sb="0" eb="2">
      <t>シャクリョウ</t>
    </rPh>
    <rPh sb="2" eb="3">
      <t>オヨ</t>
    </rPh>
    <rPh sb="4" eb="6">
      <t>ソンリョウ</t>
    </rPh>
    <phoneticPr fontId="1"/>
  </si>
  <si>
    <t>ｘｘｘ機材レンタル</t>
    <rPh sb="3" eb="5">
      <t>キザイ</t>
    </rPh>
    <phoneticPr fontId="1"/>
  </si>
  <si>
    <t>消耗品費</t>
    <rPh sb="0" eb="4">
      <t>ショウモウヒンヒ</t>
    </rPh>
    <phoneticPr fontId="1"/>
  </si>
  <si>
    <t>xxxxx資材</t>
    <rPh sb="5" eb="7">
      <t>シザイ</t>
    </rPh>
    <phoneticPr fontId="1"/>
  </si>
  <si>
    <t>印刷製本費</t>
    <rPh sb="0" eb="5">
      <t>インサツセイホンヒ</t>
    </rPh>
    <phoneticPr fontId="1"/>
  </si>
  <si>
    <t>資料印刷費</t>
    <rPh sb="0" eb="2">
      <t>シリョウ</t>
    </rPh>
    <rPh sb="2" eb="5">
      <t>インサツヒ</t>
    </rPh>
    <phoneticPr fontId="1"/>
  </si>
  <si>
    <t>式</t>
    <rPh sb="0" eb="1">
      <t>シキ</t>
    </rPh>
    <phoneticPr fontId="1"/>
  </si>
  <si>
    <t>補助員人件費</t>
    <rPh sb="0" eb="6">
      <t>ホジョインジンケンヒ</t>
    </rPh>
    <phoneticPr fontId="1"/>
  </si>
  <si>
    <t>説明会運営スタッフ</t>
    <rPh sb="0" eb="3">
      <t>セツメイカイ</t>
    </rPh>
    <rPh sb="3" eb="5">
      <t>ウンエイ</t>
    </rPh>
    <phoneticPr fontId="1"/>
  </si>
  <si>
    <t>その他諸経費</t>
    <rPh sb="2" eb="6">
      <t>タショケイヒ</t>
    </rPh>
    <phoneticPr fontId="1"/>
  </si>
  <si>
    <t>資料送料（通信運搬費）</t>
    <rPh sb="0" eb="4">
      <t>シリョウソウリョウ</t>
    </rPh>
    <rPh sb="5" eb="7">
      <t>ツウシン</t>
    </rPh>
    <rPh sb="7" eb="10">
      <t>ウンパンヒ</t>
    </rPh>
    <phoneticPr fontId="1"/>
  </si>
  <si>
    <t>３．再委託・外注費</t>
    <rPh sb="2" eb="5">
      <t>サイイタク</t>
    </rPh>
    <phoneticPr fontId="1"/>
  </si>
  <si>
    <t>○○業務</t>
    <phoneticPr fontId="1"/>
  </si>
  <si>
    <t>●●●●株式会社</t>
    <rPh sb="4" eb="6">
      <t>カブシキ</t>
    </rPh>
    <rPh sb="6" eb="8">
      <t>カイシャ</t>
    </rPh>
    <phoneticPr fontId="1"/>
  </si>
  <si>
    <t>一般社団法人●●●●●●</t>
    <rPh sb="0" eb="2">
      <t>イッパン</t>
    </rPh>
    <rPh sb="2" eb="4">
      <t>シャダン</t>
    </rPh>
    <rPh sb="4" eb="6">
      <t>ホウジン</t>
    </rPh>
    <phoneticPr fontId="1"/>
  </si>
  <si>
    <t>４．一般管理費</t>
    <rPh sb="2" eb="4">
      <t>イッパン</t>
    </rPh>
    <rPh sb="4" eb="7">
      <t>カンリヒ</t>
    </rPh>
    <phoneticPr fontId="1"/>
  </si>
  <si>
    <t>一般管理費の算出根拠を併せて提出</t>
    <rPh sb="0" eb="2">
      <t>イッパン</t>
    </rPh>
    <rPh sb="2" eb="5">
      <t>カンリヒ</t>
    </rPh>
    <rPh sb="6" eb="8">
      <t>サンシュツ</t>
    </rPh>
    <rPh sb="8" eb="10">
      <t>コンキョ</t>
    </rPh>
    <rPh sb="11" eb="12">
      <t>アワ</t>
    </rPh>
    <rPh sb="14" eb="16">
      <t>テイシュツ</t>
    </rPh>
    <phoneticPr fontId="1"/>
  </si>
  <si>
    <t>（１．人件費＋２．事業費）の１０％以内</t>
    <rPh sb="3" eb="6">
      <t>ジンケンヒ</t>
    </rPh>
    <rPh sb="9" eb="12">
      <t>ジギョウヒ</t>
    </rPh>
    <rPh sb="17" eb="19">
      <t>イナイ</t>
    </rPh>
    <phoneticPr fontId="1"/>
  </si>
  <si>
    <t>なお、10%を超える場合は基本的に10%を上限とする</t>
    <rPh sb="7" eb="8">
      <t>コ</t>
    </rPh>
    <rPh sb="10" eb="12">
      <t>バアイ</t>
    </rPh>
    <rPh sb="13" eb="16">
      <t>キホンテキ</t>
    </rPh>
    <rPh sb="21" eb="23">
      <t>ジョウゲン</t>
    </rPh>
    <phoneticPr fontId="1"/>
  </si>
  <si>
    <t>５．小計</t>
    <rPh sb="2" eb="4">
      <t>ショウケイ</t>
    </rPh>
    <phoneticPr fontId="1"/>
  </si>
  <si>
    <t>６．消費税及び
　　地方消費税</t>
    <rPh sb="2" eb="5">
      <t>ショウヒゼイ</t>
    </rPh>
    <rPh sb="5" eb="6">
      <t>オヨ</t>
    </rPh>
    <rPh sb="10" eb="12">
      <t>チホウ</t>
    </rPh>
    <rPh sb="12" eb="15">
      <t>ショウヒゼイ</t>
    </rPh>
    <phoneticPr fontId="1"/>
  </si>
  <si>
    <t>小数点以下切り捨て</t>
    <rPh sb="0" eb="3">
      <t>ショウスウテン</t>
    </rPh>
    <rPh sb="3" eb="5">
      <t>イカ</t>
    </rPh>
    <rPh sb="5" eb="6">
      <t>キ</t>
    </rPh>
    <rPh sb="7" eb="8">
      <t>ス</t>
    </rPh>
    <phoneticPr fontId="1"/>
  </si>
  <si>
    <t>７．合計</t>
    <rPh sb="2" eb="4">
      <t>ゴウケイ</t>
    </rPh>
    <phoneticPr fontId="1"/>
  </si>
  <si>
    <t>５.小計＋６.消費税及び地方消費税</t>
    <phoneticPr fontId="1"/>
  </si>
  <si>
    <t>見積書作成時の留意点</t>
    <rPh sb="0" eb="3">
      <t>ミツモリショ</t>
    </rPh>
    <rPh sb="3" eb="6">
      <t>サクセイジ</t>
    </rPh>
    <rPh sb="7" eb="10">
      <t>リュウイテン</t>
    </rPh>
    <phoneticPr fontId="1"/>
  </si>
  <si>
    <t>・落札者は落札価格の積算内訳（単価及び数量）を作成の上、提出すること。</t>
    <phoneticPr fontId="1"/>
  </si>
  <si>
    <t>・人件費単価は、委託事業事務処理マニュアル [1]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7" eb="198">
      <t>マタ</t>
    </rPh>
    <phoneticPr fontId="1"/>
  </si>
  <si>
    <t>・一般管理費率は、委託事業事務処理マニュアルを参照して計算し、計算書類及び計算の根拠を確認できる資料（決算書の損益計算書等）を提出すること。委託事業の一部を他者に行わせる場合、再委託費を一般管理費の対象経費とすることはできない。</t>
    <phoneticPr fontId="1"/>
  </si>
  <si>
    <t>[1] https://www.meti.go.jp/information_2/publicoffer/jimusyori_manual.html</t>
    <phoneticPr fontId="1"/>
  </si>
  <si>
    <t>旅費規程を併せて提出</t>
    <rPh sb="0" eb="4">
      <t>リョヒキテイ</t>
    </rPh>
    <rPh sb="5" eb="6">
      <t>アワ</t>
    </rPh>
    <rPh sb="8" eb="10">
      <t>テイシュツ</t>
    </rPh>
    <phoneticPr fontId="1"/>
  </si>
  <si>
    <t>謝金規程等を併せて提出</t>
    <rPh sb="0" eb="5">
      <t>シャキンキテイトウ</t>
    </rPh>
    <rPh sb="6" eb="7">
      <t>アワ</t>
    </rPh>
    <rPh sb="9" eb="11">
      <t>テイシュツ</t>
    </rPh>
    <phoneticPr fontId="1"/>
  </si>
  <si>
    <t>参加事業者の支出内訳も提出すること</t>
    <rPh sb="0" eb="2">
      <t>サンカ</t>
    </rPh>
    <rPh sb="2" eb="5">
      <t>ジギョウシャ</t>
    </rPh>
    <rPh sb="6" eb="10">
      <t>シシュツウチワケ</t>
    </rPh>
    <rPh sb="11" eb="13">
      <t>テイシュツ</t>
    </rPh>
    <phoneticPr fontId="1"/>
  </si>
  <si>
    <t>合計額が代表事業者との契約額（税抜）と一致していること。</t>
    <rPh sb="0" eb="3">
      <t>ゴウケイガク</t>
    </rPh>
    <rPh sb="4" eb="6">
      <t>ダイヒョウ</t>
    </rPh>
    <rPh sb="6" eb="9">
      <t>ジギョウシャ</t>
    </rPh>
    <rPh sb="11" eb="14">
      <t>ケイヤクガク</t>
    </rPh>
    <rPh sb="15" eb="17">
      <t>ゼイヌキ</t>
    </rPh>
    <rPh sb="19" eb="21">
      <t>イッチ</t>
    </rPh>
    <phoneticPr fontId="1"/>
  </si>
  <si>
    <t>・代表事業者、参加事業者別に作成してください。</t>
    <rPh sb="1" eb="3">
      <t>ダイヒョウ</t>
    </rPh>
    <rPh sb="3" eb="6">
      <t>ジギョウシャ</t>
    </rPh>
    <rPh sb="7" eb="9">
      <t>サンカ</t>
    </rPh>
    <rPh sb="9" eb="12">
      <t>ジギョウシャ</t>
    </rPh>
    <rPh sb="12" eb="13">
      <t>ベツ</t>
    </rPh>
    <rPh sb="14" eb="16">
      <t>サクセイ</t>
    </rPh>
    <phoneticPr fontId="1"/>
  </si>
  <si>
    <t>・契約金額に対する再委託費の額（参加事業者への支払いと外注費の計）の割合が５０％を超える場合には任意の様式により理由書を提出すること。</t>
    <rPh sb="16" eb="21">
      <t>サンカジギョウシャ</t>
    </rPh>
    <rPh sb="23" eb="25">
      <t>シハライ</t>
    </rPh>
    <rPh sb="27" eb="30">
      <t>ガイチュウヒ</t>
    </rPh>
    <rPh sb="31" eb="32">
      <t>ケイ</t>
    </rPh>
    <phoneticPr fontId="1"/>
  </si>
  <si>
    <t>・契約金額に対する外注費の割合は５０％未満としなければならない。</t>
    <rPh sb="19" eb="21">
      <t>ミマン</t>
    </rPh>
    <phoneticPr fontId="1"/>
  </si>
  <si>
    <t>１．人件費＋２．事業費＋３．再委託費＋４．一般管理費</t>
    <rPh sb="14" eb="17">
      <t>サイイタク</t>
    </rPh>
    <rPh sb="17" eb="18">
      <t>ヒ</t>
    </rPh>
    <rPh sb="21" eb="23">
      <t>イッパン</t>
    </rPh>
    <rPh sb="23" eb="26">
      <t>カンリヒ</t>
    </rPh>
    <phoneticPr fontId="1"/>
  </si>
  <si>
    <t>５．小計の１０%</t>
    <rPh sb="2" eb="4">
      <t>ショウケイ</t>
    </rPh>
    <phoneticPr fontId="1"/>
  </si>
  <si>
    <t>３．一般管理費</t>
    <rPh sb="2" eb="4">
      <t>イッパン</t>
    </rPh>
    <rPh sb="4" eb="7">
      <t>カンリヒ</t>
    </rPh>
    <phoneticPr fontId="1"/>
  </si>
  <si>
    <t>４．小計</t>
    <rPh sb="2" eb="4">
      <t>ショウケイ</t>
    </rPh>
    <phoneticPr fontId="1"/>
  </si>
  <si>
    <t>５．消費税及び
　　地方消費税</t>
    <rPh sb="2" eb="5">
      <t>ショウヒゼイ</t>
    </rPh>
    <rPh sb="5" eb="6">
      <t>オヨ</t>
    </rPh>
    <rPh sb="10" eb="12">
      <t>チホウ</t>
    </rPh>
    <rPh sb="12" eb="15">
      <t>ショウヒゼイ</t>
    </rPh>
    <phoneticPr fontId="1"/>
  </si>
  <si>
    <t>６．合計</t>
    <rPh sb="2" eb="4">
      <t>ゴウケイ</t>
    </rPh>
    <phoneticPr fontId="1"/>
  </si>
  <si>
    <t>１．人件費＋２．事業費＋３．一般管理費</t>
    <rPh sb="14" eb="16">
      <t>イッパン</t>
    </rPh>
    <rPh sb="16" eb="19">
      <t>カンリヒ</t>
    </rPh>
    <phoneticPr fontId="1"/>
  </si>
  <si>
    <t>４．小計の１０%</t>
    <rPh sb="2" eb="4">
      <t>ショウケイ</t>
    </rPh>
    <phoneticPr fontId="1"/>
  </si>
  <si>
    <t>４.小計＋５.消費税及び地方消費税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</si>
</sst>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
      <sz val="1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0" fontId="3" fillId="0" borderId="10"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pplyAlignment="1">
      <alignment horizontal="left" vertical="center" indent="1"/>
    </xf>
    <xf numFmtId="0" fontId="8" fillId="0" borderId="0" xfId="0" applyFont="1">
      <alignment vertical="center"/>
    </xf>
    <xf numFmtId="0" fontId="3" fillId="0" borderId="2" xfId="0" applyFont="1" applyBorder="1" applyAlignment="1">
      <alignment horizontal="center" vertical="center"/>
    </xf>
    <xf numFmtId="38" fontId="3" fillId="0" borderId="1" xfId="1" applyFont="1" applyBorder="1">
      <alignmen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9" fillId="0" borderId="0" xfId="0" applyFont="1">
      <alignment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3" fillId="0" borderId="9" xfId="0" applyFont="1" applyBorder="1" applyAlignment="1">
      <alignment horizontal="left" vertical="center" wrapText="1"/>
    </xf>
    <xf numFmtId="9" fontId="9" fillId="0" borderId="0" xfId="0" quotePrefix="1" applyNumberFormat="1" applyFont="1" applyAlignment="1">
      <alignment horizontal="left" vertical="center" wrapText="1"/>
    </xf>
    <xf numFmtId="0" fontId="9"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0" fillId="0" borderId="0" xfId="0">
      <alignment vertical="center"/>
    </xf>
    <xf numFmtId="0" fontId="0" fillId="0" borderId="0" xfId="0" applyAlignment="1">
      <alignment horizontal="left" vertical="center" wrapText="1"/>
    </xf>
    <xf numFmtId="0" fontId="10" fillId="0" borderId="0" xfId="0" applyFont="1" applyFill="1">
      <alignment vertical="center"/>
    </xf>
    <xf numFmtId="0" fontId="10" fillId="0" borderId="0" xfId="0"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Q64"/>
  <sheetViews>
    <sheetView tabSelected="1" zoomScale="115" zoomScaleNormal="115" zoomScaleSheetLayoutView="115" workbookViewId="0">
      <selection activeCell="H4" sqref="H4"/>
    </sheetView>
  </sheetViews>
  <sheetFormatPr defaultColWidth="9" defaultRowHeight="13.5" customHeight="1" x14ac:dyDescent="0.2"/>
  <cols>
    <col min="1" max="1" width="2" style="1" customWidth="1"/>
    <col min="2" max="2" width="16.6640625" style="1" customWidth="1"/>
    <col min="3" max="4" width="2.109375" style="1" customWidth="1"/>
    <col min="5" max="5" width="19.6640625" style="1" customWidth="1"/>
    <col min="6" max="6" width="10.44140625" style="2" customWidth="1"/>
    <col min="7" max="7" width="1.6640625" style="1" customWidth="1"/>
    <col min="8" max="8" width="8.33203125" style="1" customWidth="1"/>
    <col min="9" max="9" width="3.6640625" style="3" customWidth="1"/>
    <col min="10" max="10" width="4.109375" style="1" bestFit="1" customWidth="1"/>
    <col min="11" max="11" width="5.88671875" style="3" customWidth="1"/>
    <col min="12" max="12" width="2.88671875" style="1" bestFit="1" customWidth="1"/>
    <col min="13" max="13" width="5.88671875" style="3" customWidth="1"/>
    <col min="14" max="14" width="1.6640625" style="1" customWidth="1"/>
    <col min="15" max="16384" width="9" style="1"/>
  </cols>
  <sheetData>
    <row r="1" spans="2:17" ht="13.5" customHeight="1" x14ac:dyDescent="0.2">
      <c r="N1" s="4" t="s">
        <v>0</v>
      </c>
    </row>
    <row r="2" spans="2:17" ht="23.4" customHeight="1" x14ac:dyDescent="0.2">
      <c r="B2" s="48" t="s">
        <v>1</v>
      </c>
      <c r="C2" s="48"/>
      <c r="D2" s="48"/>
      <c r="E2" s="48"/>
      <c r="F2" s="48"/>
      <c r="G2" s="48"/>
      <c r="H2" s="48"/>
      <c r="I2" s="48"/>
      <c r="J2" s="48"/>
      <c r="K2" s="48"/>
      <c r="L2" s="48"/>
      <c r="M2" s="48"/>
      <c r="N2" s="48"/>
    </row>
    <row r="3" spans="2:17" ht="13.5" customHeight="1" x14ac:dyDescent="0.2">
      <c r="B3" s="37" t="s">
        <v>2</v>
      </c>
      <c r="C3" s="37"/>
      <c r="D3" s="37"/>
      <c r="E3" s="37"/>
      <c r="F3" s="37"/>
      <c r="G3" s="37"/>
      <c r="H3" s="37"/>
      <c r="I3" s="37"/>
      <c r="J3" s="37"/>
      <c r="K3" s="37"/>
      <c r="L3" s="37"/>
      <c r="M3" s="37"/>
      <c r="N3" s="37"/>
      <c r="O3" s="21" t="s">
        <v>3</v>
      </c>
    </row>
    <row r="4" spans="2:17" ht="13.5" customHeight="1" x14ac:dyDescent="0.2">
      <c r="B4" s="37" t="s">
        <v>4</v>
      </c>
      <c r="C4" s="37"/>
      <c r="D4" s="37"/>
      <c r="E4" s="37"/>
      <c r="F4" s="37"/>
      <c r="G4" s="37"/>
      <c r="H4" s="37"/>
      <c r="I4" s="37"/>
      <c r="J4" s="37"/>
      <c r="K4" s="37"/>
      <c r="L4" s="37"/>
      <c r="M4" s="37"/>
      <c r="N4" s="37"/>
      <c r="O4" s="21" t="s">
        <v>5</v>
      </c>
    </row>
    <row r="5" spans="2:17" ht="13.5" customHeight="1" x14ac:dyDescent="0.2">
      <c r="B5" s="37" t="s">
        <v>6</v>
      </c>
      <c r="C5" s="37"/>
      <c r="D5" s="37"/>
      <c r="E5" s="37"/>
      <c r="F5" s="37"/>
      <c r="G5" s="37"/>
      <c r="H5" s="37"/>
      <c r="I5" s="37"/>
      <c r="J5" s="37"/>
      <c r="K5" s="37"/>
      <c r="L5" s="37"/>
      <c r="M5" s="37"/>
      <c r="N5" s="37"/>
      <c r="O5" s="21" t="s">
        <v>7</v>
      </c>
    </row>
    <row r="6" spans="2:17" ht="13.5" customHeight="1" x14ac:dyDescent="0.2">
      <c r="B6" s="5"/>
      <c r="C6" s="5"/>
      <c r="D6" s="5"/>
      <c r="E6" s="5"/>
      <c r="F6" s="6"/>
      <c r="G6" s="5"/>
      <c r="H6" s="5"/>
      <c r="I6" s="5"/>
      <c r="J6" s="5"/>
      <c r="K6" s="5"/>
      <c r="L6" s="5"/>
      <c r="M6" s="5"/>
      <c r="N6" s="5"/>
    </row>
    <row r="7" spans="2:17" ht="23.25" customHeight="1" x14ac:dyDescent="0.2">
      <c r="B7" s="27" t="s">
        <v>8</v>
      </c>
      <c r="C7" s="45" t="s">
        <v>9</v>
      </c>
      <c r="D7" s="46"/>
      <c r="E7" s="47"/>
      <c r="F7" s="19" t="s">
        <v>10</v>
      </c>
      <c r="G7" s="46" t="s">
        <v>11</v>
      </c>
      <c r="H7" s="46"/>
      <c r="I7" s="46"/>
      <c r="J7" s="46"/>
      <c r="K7" s="46"/>
      <c r="L7" s="46"/>
      <c r="M7" s="46"/>
      <c r="N7" s="47"/>
      <c r="O7" s="22" t="s">
        <v>12</v>
      </c>
    </row>
    <row r="8" spans="2:17" ht="13.5" customHeight="1" x14ac:dyDescent="0.2">
      <c r="B8" s="7" t="s">
        <v>13</v>
      </c>
      <c r="C8" s="7"/>
      <c r="D8" s="8"/>
      <c r="E8" s="10"/>
      <c r="F8" s="23">
        <f>SUBTOTAL(9,F10:F13)</f>
        <v>4500000</v>
      </c>
      <c r="G8" s="8"/>
      <c r="H8" s="8"/>
      <c r="I8" s="9"/>
      <c r="J8" s="8"/>
      <c r="K8" s="9"/>
      <c r="L8" s="8"/>
      <c r="M8" s="9"/>
      <c r="N8" s="10"/>
    </row>
    <row r="9" spans="2:17" ht="13.5" customHeight="1" x14ac:dyDescent="0.2">
      <c r="B9" s="11"/>
      <c r="C9" s="11"/>
      <c r="E9" s="13"/>
      <c r="F9" s="12"/>
      <c r="N9" s="13"/>
    </row>
    <row r="10" spans="2:17" ht="13.5" customHeight="1" x14ac:dyDescent="0.2">
      <c r="B10" s="11"/>
      <c r="C10" s="11"/>
      <c r="D10" s="1" t="s">
        <v>14</v>
      </c>
      <c r="E10" s="13"/>
      <c r="F10" s="12">
        <f>H10*J10</f>
        <v>1500000</v>
      </c>
      <c r="H10" s="14">
        <v>30000</v>
      </c>
      <c r="I10" s="3" t="s">
        <v>15</v>
      </c>
      <c r="J10" s="1">
        <v>50</v>
      </c>
      <c r="K10" s="3" t="s">
        <v>16</v>
      </c>
      <c r="N10" s="13"/>
      <c r="O10" s="22" t="s">
        <v>17</v>
      </c>
    </row>
    <row r="11" spans="2:17" ht="13.5" customHeight="1" x14ac:dyDescent="0.2">
      <c r="B11" s="11"/>
      <c r="C11" s="11"/>
      <c r="D11" s="1" t="s">
        <v>18</v>
      </c>
      <c r="E11" s="13"/>
      <c r="F11" s="12">
        <f>H11*J11</f>
        <v>1500000</v>
      </c>
      <c r="H11" s="14">
        <v>20000</v>
      </c>
      <c r="I11" s="3" t="s">
        <v>15</v>
      </c>
      <c r="J11" s="1">
        <v>75</v>
      </c>
      <c r="K11" s="3" t="s">
        <v>16</v>
      </c>
      <c r="N11" s="13"/>
    </row>
    <row r="12" spans="2:17" ht="13.5" customHeight="1" x14ac:dyDescent="0.2">
      <c r="B12" s="11"/>
      <c r="C12" s="11"/>
      <c r="D12" s="1" t="s">
        <v>19</v>
      </c>
      <c r="E12" s="13"/>
      <c r="F12" s="12">
        <f>H12*J12</f>
        <v>1500000</v>
      </c>
      <c r="H12" s="14">
        <v>10000</v>
      </c>
      <c r="I12" s="3" t="s">
        <v>15</v>
      </c>
      <c r="J12" s="1">
        <v>150</v>
      </c>
      <c r="K12" s="3" t="s">
        <v>16</v>
      </c>
      <c r="N12" s="13"/>
    </row>
    <row r="13" spans="2:17" ht="13.5" customHeight="1" x14ac:dyDescent="0.2">
      <c r="B13" s="15"/>
      <c r="C13" s="15"/>
      <c r="D13" s="17"/>
      <c r="E13" s="18"/>
      <c r="F13" s="16"/>
      <c r="G13" s="17"/>
      <c r="H13" s="17"/>
      <c r="I13" s="5"/>
      <c r="J13" s="17"/>
      <c r="K13" s="5"/>
      <c r="L13" s="17"/>
      <c r="M13" s="5"/>
      <c r="N13" s="18"/>
    </row>
    <row r="14" spans="2:17" ht="13.5" customHeight="1" x14ac:dyDescent="0.2">
      <c r="B14" s="11" t="s">
        <v>20</v>
      </c>
      <c r="C14" s="11"/>
      <c r="E14" s="13"/>
      <c r="F14" s="23">
        <f>SUBTOTAL(9,F16:F46)</f>
        <v>2560300</v>
      </c>
      <c r="N14" s="13"/>
      <c r="O14" s="38" t="s">
        <v>21</v>
      </c>
      <c r="P14" s="39"/>
      <c r="Q14" s="39"/>
    </row>
    <row r="15" spans="2:17" ht="13.5" customHeight="1" x14ac:dyDescent="0.2">
      <c r="B15" s="11"/>
      <c r="C15" s="34"/>
      <c r="D15" s="35"/>
      <c r="E15" s="36"/>
      <c r="F15" s="12"/>
      <c r="N15" s="13"/>
      <c r="O15" s="38"/>
      <c r="P15" s="39"/>
      <c r="Q15" s="39"/>
    </row>
    <row r="16" spans="2:17" ht="13.5" customHeight="1" x14ac:dyDescent="0.2">
      <c r="B16" s="11"/>
      <c r="C16" s="42" t="s">
        <v>22</v>
      </c>
      <c r="D16" s="43"/>
      <c r="E16" s="44"/>
      <c r="F16" s="28">
        <f>SUBTOTAL(109,F17:F23)</f>
        <v>331400</v>
      </c>
      <c r="N16" s="13"/>
      <c r="O16" s="21"/>
    </row>
    <row r="17" spans="2:15" ht="13.5" customHeight="1" x14ac:dyDescent="0.2">
      <c r="B17" s="11"/>
      <c r="C17" s="29"/>
      <c r="D17" s="31" t="s">
        <v>23</v>
      </c>
      <c r="E17" s="30"/>
      <c r="F17" s="12"/>
      <c r="H17" s="14"/>
      <c r="N17" s="13"/>
      <c r="O17" s="21" t="s">
        <v>70</v>
      </c>
    </row>
    <row r="18" spans="2:15" ht="13.5" customHeight="1" x14ac:dyDescent="0.2">
      <c r="B18" s="11"/>
      <c r="C18" s="11"/>
      <c r="D18" s="31"/>
      <c r="E18" s="32" t="s">
        <v>24</v>
      </c>
      <c r="F18" s="12">
        <f>H18*J18*L18</f>
        <v>150000</v>
      </c>
      <c r="H18" s="14">
        <v>15000</v>
      </c>
      <c r="I18" s="3" t="s">
        <v>15</v>
      </c>
      <c r="J18" s="1">
        <v>2</v>
      </c>
      <c r="K18" s="3" t="s">
        <v>25</v>
      </c>
      <c r="L18" s="1">
        <v>5</v>
      </c>
      <c r="M18" s="3" t="s">
        <v>26</v>
      </c>
      <c r="N18" s="13"/>
    </row>
    <row r="19" spans="2:15" ht="13.5" customHeight="1" x14ac:dyDescent="0.2">
      <c r="B19" s="11"/>
      <c r="C19" s="11"/>
      <c r="D19" s="31"/>
      <c r="E19" s="32" t="s">
        <v>27</v>
      </c>
      <c r="F19" s="12">
        <f>H19*J19*L19</f>
        <v>50000</v>
      </c>
      <c r="H19" s="14">
        <v>5000</v>
      </c>
      <c r="I19" s="3" t="s">
        <v>15</v>
      </c>
      <c r="J19" s="1">
        <v>1</v>
      </c>
      <c r="K19" s="3" t="s">
        <v>25</v>
      </c>
      <c r="L19" s="1">
        <v>10</v>
      </c>
      <c r="M19" s="3" t="s">
        <v>26</v>
      </c>
      <c r="N19" s="13"/>
    </row>
    <row r="20" spans="2:15" ht="13.5" customHeight="1" x14ac:dyDescent="0.2">
      <c r="B20" s="11"/>
      <c r="C20" s="11"/>
      <c r="E20" s="13" t="s">
        <v>28</v>
      </c>
      <c r="F20" s="12">
        <f>H20*J20*L20</f>
        <v>120000</v>
      </c>
      <c r="H20" s="14">
        <v>20000</v>
      </c>
      <c r="I20" s="3" t="s">
        <v>15</v>
      </c>
      <c r="J20" s="1">
        <v>3</v>
      </c>
      <c r="K20" s="3" t="s">
        <v>29</v>
      </c>
      <c r="L20" s="1">
        <v>2</v>
      </c>
      <c r="M20" s="3" t="s">
        <v>26</v>
      </c>
      <c r="N20" s="13"/>
    </row>
    <row r="21" spans="2:15" ht="13.5" customHeight="1" x14ac:dyDescent="0.2">
      <c r="B21" s="11"/>
      <c r="C21" s="11"/>
      <c r="D21" s="31" t="s">
        <v>30</v>
      </c>
      <c r="E21" s="32"/>
      <c r="F21" s="12"/>
      <c r="H21" s="14"/>
      <c r="N21" s="13"/>
    </row>
    <row r="22" spans="2:15" ht="13.5" customHeight="1" x14ac:dyDescent="0.2">
      <c r="B22" s="11"/>
      <c r="C22" s="11"/>
      <c r="D22" s="31"/>
      <c r="E22" s="32" t="s">
        <v>31</v>
      </c>
      <c r="F22" s="12">
        <f>H22*J22*L22</f>
        <v>11400</v>
      </c>
      <c r="H22" s="14">
        <v>380</v>
      </c>
      <c r="I22" s="3" t="s">
        <v>15</v>
      </c>
      <c r="J22" s="1">
        <v>10</v>
      </c>
      <c r="K22" s="3" t="s">
        <v>29</v>
      </c>
      <c r="L22" s="1">
        <v>3</v>
      </c>
      <c r="M22" s="3" t="s">
        <v>26</v>
      </c>
      <c r="N22" s="13"/>
    </row>
    <row r="23" spans="2:15" ht="13.5" customHeight="1" x14ac:dyDescent="0.2">
      <c r="B23" s="11"/>
      <c r="C23" s="33"/>
      <c r="D23" s="31"/>
      <c r="E23" s="32"/>
      <c r="F23" s="12"/>
      <c r="N23" s="13"/>
    </row>
    <row r="24" spans="2:15" ht="13.5" customHeight="1" x14ac:dyDescent="0.2">
      <c r="B24" s="11"/>
      <c r="C24" s="42" t="s">
        <v>32</v>
      </c>
      <c r="D24" s="43"/>
      <c r="E24" s="44"/>
      <c r="F24" s="28">
        <f>SUBTOTAL(109,F25:F27)</f>
        <v>1003900</v>
      </c>
      <c r="N24" s="13"/>
    </row>
    <row r="25" spans="2:15" ht="13.5" customHeight="1" x14ac:dyDescent="0.2">
      <c r="B25" s="11"/>
      <c r="C25" s="11"/>
      <c r="D25" s="31" t="s">
        <v>33</v>
      </c>
      <c r="E25" s="32"/>
      <c r="F25" s="12">
        <f>H25*J25*L25</f>
        <v>1000000</v>
      </c>
      <c r="H25" s="14">
        <v>100000</v>
      </c>
      <c r="I25" s="3" t="s">
        <v>15</v>
      </c>
      <c r="J25" s="1">
        <v>2</v>
      </c>
      <c r="K25" s="3" t="s">
        <v>34</v>
      </c>
      <c r="L25" s="1">
        <v>5</v>
      </c>
      <c r="M25" s="3" t="s">
        <v>26</v>
      </c>
      <c r="N25" s="13"/>
    </row>
    <row r="26" spans="2:15" ht="13.5" customHeight="1" x14ac:dyDescent="0.2">
      <c r="B26" s="11"/>
      <c r="C26" s="11"/>
      <c r="D26" s="31" t="s">
        <v>35</v>
      </c>
      <c r="E26" s="32"/>
      <c r="F26" s="12">
        <f>H26*J26*L26</f>
        <v>3900</v>
      </c>
      <c r="H26" s="14">
        <v>130</v>
      </c>
      <c r="I26" s="3" t="s">
        <v>15</v>
      </c>
      <c r="J26" s="1">
        <v>10</v>
      </c>
      <c r="K26" s="3" t="s">
        <v>29</v>
      </c>
      <c r="L26" s="1">
        <v>3</v>
      </c>
      <c r="M26" s="3" t="s">
        <v>26</v>
      </c>
      <c r="N26" s="13"/>
    </row>
    <row r="27" spans="2:15" ht="13.5" customHeight="1" x14ac:dyDescent="0.2">
      <c r="B27" s="11"/>
      <c r="C27" s="33"/>
      <c r="D27" s="31"/>
      <c r="E27" s="32"/>
      <c r="F27" s="12"/>
      <c r="N27" s="13"/>
    </row>
    <row r="28" spans="2:15" ht="13.5" customHeight="1" x14ac:dyDescent="0.2">
      <c r="B28" s="11"/>
      <c r="C28" s="42" t="s">
        <v>36</v>
      </c>
      <c r="D28" s="43"/>
      <c r="E28" s="44"/>
      <c r="F28" s="28">
        <f>SUBTOTAL(109,F29:F31)</f>
        <v>700000</v>
      </c>
      <c r="N28" s="13"/>
      <c r="O28" s="21" t="s">
        <v>37</v>
      </c>
    </row>
    <row r="29" spans="2:15" ht="13.5" customHeight="1" x14ac:dyDescent="0.2">
      <c r="B29" s="11"/>
      <c r="C29" s="11"/>
      <c r="D29" s="31" t="s">
        <v>38</v>
      </c>
      <c r="E29" s="32"/>
      <c r="F29" s="12">
        <f>H29*J29*L29</f>
        <v>600000</v>
      </c>
      <c r="H29" s="14">
        <v>20000</v>
      </c>
      <c r="I29" s="3" t="s">
        <v>15</v>
      </c>
      <c r="J29" s="1">
        <v>10</v>
      </c>
      <c r="K29" s="3" t="s">
        <v>29</v>
      </c>
      <c r="L29" s="1">
        <v>3</v>
      </c>
      <c r="M29" s="3" t="s">
        <v>26</v>
      </c>
      <c r="N29" s="13"/>
      <c r="O29" s="21" t="s">
        <v>71</v>
      </c>
    </row>
    <row r="30" spans="2:15" ht="13.5" customHeight="1" x14ac:dyDescent="0.2">
      <c r="B30" s="11"/>
      <c r="C30" s="11"/>
      <c r="D30" s="31" t="s">
        <v>39</v>
      </c>
      <c r="E30" s="32"/>
      <c r="F30" s="12">
        <f>H30*J30*L30</f>
        <v>100000</v>
      </c>
      <c r="H30" s="14">
        <v>1000</v>
      </c>
      <c r="I30" s="3" t="s">
        <v>15</v>
      </c>
      <c r="J30" s="1">
        <v>20</v>
      </c>
      <c r="K30" s="3" t="s">
        <v>29</v>
      </c>
      <c r="L30" s="1">
        <v>5</v>
      </c>
      <c r="M30" s="3" t="s">
        <v>26</v>
      </c>
      <c r="N30" s="13"/>
    </row>
    <row r="31" spans="2:15" ht="13.5" customHeight="1" x14ac:dyDescent="0.2">
      <c r="B31" s="11"/>
      <c r="C31" s="33"/>
      <c r="D31" s="31"/>
      <c r="E31" s="32"/>
      <c r="F31" s="12"/>
      <c r="N31" s="13"/>
    </row>
    <row r="32" spans="2:15" ht="13.5" customHeight="1" x14ac:dyDescent="0.2">
      <c r="B32" s="11"/>
      <c r="C32" s="42" t="s">
        <v>41</v>
      </c>
      <c r="D32" s="43"/>
      <c r="E32" s="44"/>
      <c r="F32" s="28">
        <f>SUBTOTAL(109,F33:F34)</f>
        <v>150000</v>
      </c>
      <c r="N32" s="13"/>
    </row>
    <row r="33" spans="2:17" ht="13.5" customHeight="1" x14ac:dyDescent="0.2">
      <c r="B33" s="11"/>
      <c r="C33" s="11"/>
      <c r="D33" s="31" t="s">
        <v>42</v>
      </c>
      <c r="E33" s="32"/>
      <c r="F33" s="12">
        <f>H33*J33</f>
        <v>150000</v>
      </c>
      <c r="H33" s="14">
        <v>30000</v>
      </c>
      <c r="I33" s="3" t="s">
        <v>15</v>
      </c>
      <c r="J33" s="1">
        <v>5</v>
      </c>
      <c r="K33" s="3" t="s">
        <v>26</v>
      </c>
      <c r="N33" s="13"/>
    </row>
    <row r="34" spans="2:17" ht="13.5" customHeight="1" x14ac:dyDescent="0.2">
      <c r="B34" s="11"/>
      <c r="C34" s="33"/>
      <c r="D34" s="31"/>
      <c r="E34" s="32"/>
      <c r="F34" s="12"/>
      <c r="N34" s="13"/>
    </row>
    <row r="35" spans="2:17" ht="13.5" customHeight="1" x14ac:dyDescent="0.2">
      <c r="B35" s="11"/>
      <c r="C35" s="42" t="s">
        <v>43</v>
      </c>
      <c r="D35" s="43"/>
      <c r="E35" s="44"/>
      <c r="F35" s="28">
        <f>SUBTOTAL(109,F36:F37)</f>
        <v>10000</v>
      </c>
      <c r="N35" s="13"/>
    </row>
    <row r="36" spans="2:17" ht="13.5" customHeight="1" x14ac:dyDescent="0.2">
      <c r="B36" s="11"/>
      <c r="C36" s="33"/>
      <c r="D36" s="31" t="s">
        <v>44</v>
      </c>
      <c r="E36" s="32"/>
      <c r="F36" s="12">
        <f>H36*J36</f>
        <v>10000</v>
      </c>
      <c r="H36" s="14">
        <v>100</v>
      </c>
      <c r="I36" s="3" t="s">
        <v>15</v>
      </c>
      <c r="J36" s="1">
        <v>100</v>
      </c>
      <c r="K36" s="3" t="s">
        <v>40</v>
      </c>
      <c r="N36" s="13"/>
    </row>
    <row r="37" spans="2:17" ht="13.5" customHeight="1" x14ac:dyDescent="0.2">
      <c r="B37" s="11"/>
      <c r="C37" s="33"/>
      <c r="D37" s="31"/>
      <c r="E37" s="32"/>
      <c r="F37" s="12"/>
      <c r="N37" s="13"/>
    </row>
    <row r="38" spans="2:17" ht="13.5" customHeight="1" x14ac:dyDescent="0.2">
      <c r="B38" s="11"/>
      <c r="C38" s="42" t="s">
        <v>45</v>
      </c>
      <c r="D38" s="43"/>
      <c r="E38" s="44"/>
      <c r="F38" s="28">
        <f>SUBTOTAL(109,F39:F40)</f>
        <v>50000</v>
      </c>
      <c r="N38" s="13"/>
    </row>
    <row r="39" spans="2:17" ht="13.5" customHeight="1" x14ac:dyDescent="0.2">
      <c r="B39" s="11"/>
      <c r="C39" s="11"/>
      <c r="D39" s="31" t="s">
        <v>46</v>
      </c>
      <c r="E39" s="32"/>
      <c r="F39" s="12">
        <f>H39*J39</f>
        <v>50000</v>
      </c>
      <c r="H39" s="14">
        <v>50000</v>
      </c>
      <c r="I39" s="3" t="s">
        <v>15</v>
      </c>
      <c r="J39" s="1">
        <v>1</v>
      </c>
      <c r="K39" s="3" t="s">
        <v>47</v>
      </c>
      <c r="N39" s="13"/>
    </row>
    <row r="40" spans="2:17" ht="13.5" customHeight="1" x14ac:dyDescent="0.2">
      <c r="B40" s="11"/>
      <c r="C40" s="33"/>
      <c r="D40" s="31"/>
      <c r="E40" s="32"/>
      <c r="F40" s="12"/>
      <c r="N40" s="13"/>
    </row>
    <row r="41" spans="2:17" ht="13.5" customHeight="1" x14ac:dyDescent="0.2">
      <c r="B41" s="11"/>
      <c r="C41" s="42" t="s">
        <v>48</v>
      </c>
      <c r="D41" s="43"/>
      <c r="E41" s="44"/>
      <c r="F41" s="28">
        <f>SUBTOTAL(109,F42:F43)</f>
        <v>300000</v>
      </c>
      <c r="N41" s="13"/>
    </row>
    <row r="42" spans="2:17" ht="13.5" customHeight="1" x14ac:dyDescent="0.2">
      <c r="B42" s="11"/>
      <c r="C42" s="11"/>
      <c r="D42" s="31" t="s">
        <v>49</v>
      </c>
      <c r="E42" s="32"/>
      <c r="F42" s="12">
        <f>H42*J42*L42</f>
        <v>300000</v>
      </c>
      <c r="H42" s="14">
        <v>20000</v>
      </c>
      <c r="I42" s="3" t="s">
        <v>15</v>
      </c>
      <c r="J42" s="1">
        <v>3</v>
      </c>
      <c r="K42" s="3" t="s">
        <v>25</v>
      </c>
      <c r="L42" s="1">
        <v>5</v>
      </c>
      <c r="M42" s="3" t="s">
        <v>26</v>
      </c>
      <c r="N42" s="13"/>
    </row>
    <row r="43" spans="2:17" ht="13.5" customHeight="1" x14ac:dyDescent="0.2">
      <c r="B43" s="11"/>
      <c r="C43" s="33"/>
      <c r="D43" s="31"/>
      <c r="E43" s="32"/>
      <c r="F43" s="12"/>
      <c r="N43" s="13"/>
    </row>
    <row r="44" spans="2:17" ht="13.5" customHeight="1" x14ac:dyDescent="0.2">
      <c r="B44" s="11"/>
      <c r="C44" s="42" t="s">
        <v>50</v>
      </c>
      <c r="D44" s="43"/>
      <c r="E44" s="44"/>
      <c r="F44" s="28">
        <f>SUBTOTAL(109,F45:F46)</f>
        <v>15000</v>
      </c>
      <c r="N44" s="13"/>
    </row>
    <row r="45" spans="2:17" ht="13.5" customHeight="1" x14ac:dyDescent="0.2">
      <c r="B45" s="11"/>
      <c r="C45" s="11"/>
      <c r="D45" s="31" t="s">
        <v>51</v>
      </c>
      <c r="E45" s="32"/>
      <c r="F45" s="12">
        <f>H45*J45</f>
        <v>15000</v>
      </c>
      <c r="H45" s="14">
        <v>3000</v>
      </c>
      <c r="I45" s="3" t="s">
        <v>15</v>
      </c>
      <c r="J45" s="1">
        <v>5</v>
      </c>
      <c r="K45" s="3" t="s">
        <v>26</v>
      </c>
      <c r="N45" s="13"/>
    </row>
    <row r="46" spans="2:17" ht="13.5" customHeight="1" x14ac:dyDescent="0.2">
      <c r="B46" s="15"/>
      <c r="C46" s="15"/>
      <c r="D46" s="17"/>
      <c r="E46" s="18"/>
      <c r="F46" s="16"/>
      <c r="G46" s="17"/>
      <c r="H46" s="17"/>
      <c r="I46" s="5"/>
      <c r="J46" s="17"/>
      <c r="K46" s="5"/>
      <c r="L46" s="17"/>
      <c r="M46" s="5"/>
      <c r="N46" s="18"/>
    </row>
    <row r="47" spans="2:17" ht="13.5" customHeight="1" x14ac:dyDescent="0.2">
      <c r="B47" s="11" t="s">
        <v>52</v>
      </c>
      <c r="C47" s="7"/>
      <c r="D47" s="8"/>
      <c r="E47" s="10"/>
      <c r="F47" s="24">
        <f>SUBTOTAL(109,F48:F51)</f>
        <v>2500000</v>
      </c>
      <c r="N47" s="13"/>
      <c r="O47" s="38" t="s">
        <v>21</v>
      </c>
      <c r="P47" s="39"/>
      <c r="Q47" s="39"/>
    </row>
    <row r="48" spans="2:17" ht="13.5" customHeight="1" x14ac:dyDescent="0.2">
      <c r="B48" s="11"/>
      <c r="C48" s="11"/>
      <c r="E48" s="13"/>
      <c r="F48" s="24"/>
      <c r="N48" s="13"/>
      <c r="O48" s="38"/>
      <c r="P48" s="39"/>
      <c r="Q48" s="39"/>
    </row>
    <row r="49" spans="2:15" ht="13.5" customHeight="1" x14ac:dyDescent="0.2">
      <c r="B49" s="11"/>
      <c r="C49" s="11"/>
      <c r="D49" s="1" t="s">
        <v>53</v>
      </c>
      <c r="E49" s="13"/>
      <c r="F49" s="12">
        <v>1500000</v>
      </c>
      <c r="H49" s="14" t="s">
        <v>54</v>
      </c>
      <c r="N49" s="13"/>
      <c r="O49" s="21" t="s">
        <v>72</v>
      </c>
    </row>
    <row r="50" spans="2:15" ht="13.5" customHeight="1" x14ac:dyDescent="0.2">
      <c r="B50" s="11"/>
      <c r="C50" s="11"/>
      <c r="D50" s="1" t="s">
        <v>53</v>
      </c>
      <c r="E50" s="13"/>
      <c r="F50" s="12">
        <v>1000000</v>
      </c>
      <c r="H50" s="14" t="s">
        <v>55</v>
      </c>
      <c r="N50" s="13"/>
    </row>
    <row r="51" spans="2:15" ht="13.5" customHeight="1" x14ac:dyDescent="0.2">
      <c r="B51" s="15"/>
      <c r="C51" s="15"/>
      <c r="D51" s="17"/>
      <c r="E51" s="18"/>
      <c r="F51" s="16"/>
      <c r="G51" s="17"/>
      <c r="H51" s="17"/>
      <c r="I51" s="5"/>
      <c r="J51" s="17"/>
      <c r="K51" s="5"/>
      <c r="L51" s="17"/>
      <c r="M51" s="5"/>
      <c r="N51" s="18"/>
    </row>
    <row r="52" spans="2:15" ht="13.5" customHeight="1" x14ac:dyDescent="0.2">
      <c r="B52" s="11" t="s">
        <v>56</v>
      </c>
      <c r="C52" s="7"/>
      <c r="D52" s="8"/>
      <c r="E52" s="10"/>
      <c r="F52" s="12"/>
      <c r="N52" s="13"/>
      <c r="O52" s="22" t="s">
        <v>57</v>
      </c>
    </row>
    <row r="53" spans="2:15" ht="13.5" customHeight="1" x14ac:dyDescent="0.2">
      <c r="B53" s="11"/>
      <c r="C53" s="11"/>
      <c r="E53" s="13"/>
      <c r="F53" s="12">
        <f>ROUNDDOWN((F8+F14)*0.1,0)</f>
        <v>706030</v>
      </c>
      <c r="H53" s="1" t="s">
        <v>58</v>
      </c>
      <c r="N53" s="13"/>
      <c r="O53" s="21" t="s">
        <v>59</v>
      </c>
    </row>
    <row r="54" spans="2:15" ht="13.5" customHeight="1" x14ac:dyDescent="0.2">
      <c r="B54" s="15"/>
      <c r="C54" s="15"/>
      <c r="D54" s="17"/>
      <c r="E54" s="18"/>
      <c r="F54" s="16"/>
      <c r="G54" s="17"/>
      <c r="H54" s="17"/>
      <c r="I54" s="5"/>
      <c r="J54" s="17"/>
      <c r="K54" s="5"/>
      <c r="L54" s="17"/>
      <c r="M54" s="5"/>
      <c r="N54" s="18"/>
      <c r="O54" s="21"/>
    </row>
    <row r="55" spans="2:15" ht="13.5" customHeight="1" x14ac:dyDescent="0.2">
      <c r="B55" s="11" t="s">
        <v>60</v>
      </c>
      <c r="C55" s="11"/>
      <c r="E55" s="13"/>
      <c r="F55" s="12"/>
      <c r="N55" s="13"/>
    </row>
    <row r="56" spans="2:15" ht="22.2" customHeight="1" x14ac:dyDescent="0.2">
      <c r="B56" s="11"/>
      <c r="C56" s="11"/>
      <c r="E56" s="13"/>
      <c r="F56" s="12">
        <f>SUBTOTAL(109,F8:F54)</f>
        <v>10266330</v>
      </c>
      <c r="H56" s="48" t="s">
        <v>77</v>
      </c>
      <c r="I56" s="48"/>
      <c r="J56" s="48"/>
      <c r="K56" s="48"/>
      <c r="L56" s="48"/>
      <c r="M56" s="48"/>
      <c r="N56" s="49"/>
      <c r="O56" s="21"/>
    </row>
    <row r="57" spans="2:15" ht="9.6" customHeight="1" x14ac:dyDescent="0.2">
      <c r="B57" s="15"/>
      <c r="C57" s="15"/>
      <c r="D57" s="17"/>
      <c r="E57" s="18"/>
      <c r="F57" s="16"/>
      <c r="G57" s="17"/>
      <c r="H57" s="17"/>
      <c r="I57" s="5"/>
      <c r="J57" s="17"/>
      <c r="K57" s="5"/>
      <c r="L57" s="17"/>
      <c r="M57" s="5"/>
      <c r="N57" s="18"/>
    </row>
    <row r="58" spans="2:15" ht="13.5" customHeight="1" x14ac:dyDescent="0.2">
      <c r="B58" s="40" t="s">
        <v>61</v>
      </c>
      <c r="C58" s="11"/>
      <c r="E58" s="13"/>
      <c r="F58" s="12"/>
      <c r="N58" s="13"/>
    </row>
    <row r="59" spans="2:15" ht="13.95" customHeight="1" x14ac:dyDescent="0.2">
      <c r="B59" s="41"/>
      <c r="C59" s="11"/>
      <c r="E59" s="13"/>
      <c r="F59" s="12">
        <f>ROUNDDOWN(F56*0.1,0)</f>
        <v>1026633</v>
      </c>
      <c r="H59" s="50" t="s">
        <v>78</v>
      </c>
      <c r="I59" s="51"/>
      <c r="J59" s="51"/>
      <c r="K59" s="51"/>
      <c r="L59" s="51"/>
      <c r="M59" s="51"/>
      <c r="N59" s="13"/>
      <c r="O59" s="21" t="s">
        <v>62</v>
      </c>
    </row>
    <row r="60" spans="2:15" ht="13.5" customHeight="1" x14ac:dyDescent="0.2">
      <c r="B60" s="15"/>
      <c r="C60" s="15"/>
      <c r="D60" s="17"/>
      <c r="E60" s="18"/>
      <c r="F60" s="16"/>
      <c r="G60" s="17"/>
      <c r="H60" s="17"/>
      <c r="I60" s="5"/>
      <c r="J60" s="17"/>
      <c r="K60" s="5"/>
      <c r="L60" s="17"/>
      <c r="M60" s="5"/>
      <c r="N60" s="18"/>
    </row>
    <row r="61" spans="2:15" ht="13.5" customHeight="1" x14ac:dyDescent="0.2">
      <c r="B61" s="11" t="s">
        <v>63</v>
      </c>
      <c r="C61" s="11"/>
      <c r="E61" s="13"/>
      <c r="F61" s="12"/>
      <c r="N61" s="13"/>
    </row>
    <row r="62" spans="2:15" ht="13.5" customHeight="1" x14ac:dyDescent="0.2">
      <c r="B62" s="11"/>
      <c r="C62" s="11"/>
      <c r="E62" s="13"/>
      <c r="F62" s="12">
        <f>SUM(F55:F60)</f>
        <v>11292963</v>
      </c>
      <c r="H62" s="1" t="s">
        <v>64</v>
      </c>
      <c r="N62" s="13"/>
    </row>
    <row r="63" spans="2:15" ht="13.5" customHeight="1" x14ac:dyDescent="0.2">
      <c r="B63" s="15"/>
      <c r="C63" s="15"/>
      <c r="D63" s="17"/>
      <c r="E63" s="18"/>
      <c r="F63" s="16"/>
      <c r="G63" s="17"/>
      <c r="H63" s="17"/>
      <c r="I63" s="5"/>
      <c r="J63" s="17"/>
      <c r="K63" s="5"/>
      <c r="L63" s="17"/>
      <c r="M63" s="5"/>
      <c r="N63" s="18"/>
    </row>
    <row r="64" spans="2:15" ht="13.5" customHeight="1" x14ac:dyDescent="0.2">
      <c r="B64" s="20"/>
    </row>
  </sheetData>
  <mergeCells count="16">
    <mergeCell ref="C7:E7"/>
    <mergeCell ref="B2:N2"/>
    <mergeCell ref="H56:N56"/>
    <mergeCell ref="H59:M59"/>
    <mergeCell ref="G7:N7"/>
    <mergeCell ref="O14:Q15"/>
    <mergeCell ref="B58:B59"/>
    <mergeCell ref="O47:Q48"/>
    <mergeCell ref="C16:E16"/>
    <mergeCell ref="C24:E24"/>
    <mergeCell ref="C28:E28"/>
    <mergeCell ref="C32:E32"/>
    <mergeCell ref="C35:E35"/>
    <mergeCell ref="C38:E38"/>
    <mergeCell ref="C41:E41"/>
    <mergeCell ref="C44:E44"/>
  </mergeCells>
  <phoneticPr fontId="1"/>
  <printOptions horizontalCentered="1"/>
  <pageMargins left="0.78740157480314965" right="0.78740157480314965" top="0.78740157480314965" bottom="0.78740157480314965" header="0.31496062992125984" footer="0.31496062992125984"/>
  <pageSetup paperSize="9" scale="86" orientation="portrait" r:id="rId1"/>
  <headerFooter>
    <oddHeader xml:space="preserve">&amp;R&amp;"ＭＳ Ｐゴシック,標準"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FD1A3-DAA0-4BC6-937E-F37AAF7D1178}">
  <sheetPr>
    <tabColor rgb="FF92D050"/>
  </sheetPr>
  <dimension ref="B1:Q59"/>
  <sheetViews>
    <sheetView topLeftCell="A34" zoomScale="115" zoomScaleNormal="115" zoomScaleSheetLayoutView="115" workbookViewId="0">
      <selection activeCell="H60" sqref="H60"/>
    </sheetView>
  </sheetViews>
  <sheetFormatPr defaultColWidth="9" defaultRowHeight="13.5" customHeight="1" x14ac:dyDescent="0.2"/>
  <cols>
    <col min="1" max="1" width="2" style="1" customWidth="1"/>
    <col min="2" max="2" width="16.6640625" style="1" customWidth="1"/>
    <col min="3" max="4" width="2.109375" style="1" customWidth="1"/>
    <col min="5" max="5" width="19.6640625" style="1" customWidth="1"/>
    <col min="6" max="6" width="10.44140625" style="2" customWidth="1"/>
    <col min="7" max="7" width="1.6640625" style="1" customWidth="1"/>
    <col min="8" max="8" width="8.33203125" style="1" customWidth="1"/>
    <col min="9" max="9" width="3.6640625" style="3" customWidth="1"/>
    <col min="10" max="10" width="4.109375" style="1" bestFit="1" customWidth="1"/>
    <col min="11" max="11" width="5.88671875" style="3" customWidth="1"/>
    <col min="12" max="12" width="2.88671875" style="1" bestFit="1" customWidth="1"/>
    <col min="13" max="13" width="5.88671875" style="3" customWidth="1"/>
    <col min="14" max="14" width="1.6640625" style="1" customWidth="1"/>
    <col min="15" max="16384" width="9" style="1"/>
  </cols>
  <sheetData>
    <row r="1" spans="2:17" ht="13.5" customHeight="1" x14ac:dyDescent="0.2">
      <c r="N1" s="4" t="s">
        <v>0</v>
      </c>
    </row>
    <row r="2" spans="2:17" ht="23.4" customHeight="1" x14ac:dyDescent="0.2">
      <c r="B2" s="48" t="s">
        <v>1</v>
      </c>
      <c r="C2" s="48"/>
      <c r="D2" s="48"/>
      <c r="E2" s="48"/>
      <c r="F2" s="48"/>
      <c r="G2" s="48"/>
      <c r="H2" s="48"/>
      <c r="I2" s="48"/>
      <c r="J2" s="48"/>
      <c r="K2" s="48"/>
      <c r="L2" s="48"/>
      <c r="M2" s="48"/>
      <c r="N2" s="48"/>
    </row>
    <row r="3" spans="2:17" ht="13.5" customHeight="1" x14ac:dyDescent="0.2">
      <c r="B3" s="37" t="s">
        <v>2</v>
      </c>
      <c r="C3" s="37"/>
      <c r="D3" s="37"/>
      <c r="E3" s="37"/>
      <c r="F3" s="37"/>
      <c r="G3" s="37"/>
      <c r="H3" s="37"/>
      <c r="I3" s="37"/>
      <c r="J3" s="37"/>
      <c r="K3" s="37"/>
      <c r="L3" s="37"/>
      <c r="M3" s="37"/>
      <c r="N3" s="37"/>
      <c r="O3" s="21" t="s">
        <v>3</v>
      </c>
    </row>
    <row r="4" spans="2:17" ht="13.5" customHeight="1" x14ac:dyDescent="0.2">
      <c r="B4" s="37" t="s">
        <v>4</v>
      </c>
      <c r="C4" s="37"/>
      <c r="D4" s="37"/>
      <c r="E4" s="37"/>
      <c r="F4" s="37"/>
      <c r="G4" s="37"/>
      <c r="H4" s="37"/>
      <c r="I4" s="37"/>
      <c r="J4" s="37"/>
      <c r="K4" s="37"/>
      <c r="L4" s="37"/>
      <c r="M4" s="37"/>
      <c r="N4" s="37"/>
      <c r="O4" s="21" t="s">
        <v>5</v>
      </c>
    </row>
    <row r="5" spans="2:17" ht="13.5" customHeight="1" x14ac:dyDescent="0.2">
      <c r="B5" s="37" t="s">
        <v>6</v>
      </c>
      <c r="C5" s="37"/>
      <c r="D5" s="37"/>
      <c r="E5" s="37"/>
      <c r="F5" s="37"/>
      <c r="G5" s="37"/>
      <c r="H5" s="37"/>
      <c r="I5" s="37"/>
      <c r="J5" s="37"/>
      <c r="K5" s="37"/>
      <c r="L5" s="37"/>
      <c r="M5" s="37"/>
      <c r="N5" s="37"/>
      <c r="O5" s="21" t="s">
        <v>7</v>
      </c>
    </row>
    <row r="6" spans="2:17" ht="13.5" customHeight="1" x14ac:dyDescent="0.2">
      <c r="B6" s="5"/>
      <c r="C6" s="5"/>
      <c r="D6" s="5"/>
      <c r="E6" s="5"/>
      <c r="F6" s="6"/>
      <c r="G6" s="5"/>
      <c r="H6" s="5"/>
      <c r="I6" s="5"/>
      <c r="J6" s="5"/>
      <c r="K6" s="5"/>
      <c r="L6" s="5"/>
      <c r="M6" s="5"/>
      <c r="N6" s="5"/>
    </row>
    <row r="7" spans="2:17" ht="30.6" customHeight="1" x14ac:dyDescent="0.2">
      <c r="B7" s="27" t="s">
        <v>8</v>
      </c>
      <c r="C7" s="45" t="s">
        <v>9</v>
      </c>
      <c r="D7" s="46"/>
      <c r="E7" s="47"/>
      <c r="F7" s="19" t="s">
        <v>10</v>
      </c>
      <c r="G7" s="46" t="s">
        <v>11</v>
      </c>
      <c r="H7" s="46"/>
      <c r="I7" s="46"/>
      <c r="J7" s="46"/>
      <c r="K7" s="46"/>
      <c r="L7" s="46"/>
      <c r="M7" s="46"/>
      <c r="N7" s="47"/>
      <c r="O7" s="54" t="s">
        <v>12</v>
      </c>
      <c r="P7" s="55"/>
      <c r="Q7" s="55"/>
    </row>
    <row r="8" spans="2:17" ht="13.5" customHeight="1" x14ac:dyDescent="0.2">
      <c r="B8" s="7" t="s">
        <v>13</v>
      </c>
      <c r="C8" s="7"/>
      <c r="D8" s="8"/>
      <c r="E8" s="10"/>
      <c r="F8" s="23">
        <f>SUBTOTAL(9,F10:F13)</f>
        <v>4500000</v>
      </c>
      <c r="G8" s="8"/>
      <c r="H8" s="8"/>
      <c r="I8" s="9"/>
      <c r="J8" s="8"/>
      <c r="K8" s="9"/>
      <c r="L8" s="8"/>
      <c r="M8" s="9"/>
      <c r="N8" s="10"/>
    </row>
    <row r="9" spans="2:17" ht="13.5" customHeight="1" x14ac:dyDescent="0.2">
      <c r="B9" s="11"/>
      <c r="C9" s="11"/>
      <c r="E9" s="13"/>
      <c r="F9" s="12"/>
      <c r="N9" s="13"/>
    </row>
    <row r="10" spans="2:17" ht="13.5" customHeight="1" x14ac:dyDescent="0.2">
      <c r="B10" s="11"/>
      <c r="C10" s="11"/>
      <c r="D10" s="1" t="s">
        <v>14</v>
      </c>
      <c r="E10" s="13"/>
      <c r="F10" s="12">
        <f>H10*J10</f>
        <v>1500000</v>
      </c>
      <c r="H10" s="14">
        <v>30000</v>
      </c>
      <c r="I10" s="3" t="s">
        <v>15</v>
      </c>
      <c r="J10" s="1">
        <v>50</v>
      </c>
      <c r="K10" s="3" t="s">
        <v>16</v>
      </c>
      <c r="N10" s="13"/>
      <c r="O10" s="22" t="s">
        <v>17</v>
      </c>
    </row>
    <row r="11" spans="2:17" ht="13.5" customHeight="1" x14ac:dyDescent="0.2">
      <c r="B11" s="11"/>
      <c r="C11" s="11"/>
      <c r="D11" s="1" t="s">
        <v>18</v>
      </c>
      <c r="E11" s="13"/>
      <c r="F11" s="12">
        <f>H11*J11</f>
        <v>1500000</v>
      </c>
      <c r="H11" s="14">
        <v>20000</v>
      </c>
      <c r="I11" s="3" t="s">
        <v>15</v>
      </c>
      <c r="J11" s="1">
        <v>75</v>
      </c>
      <c r="K11" s="3" t="s">
        <v>16</v>
      </c>
      <c r="N11" s="13"/>
    </row>
    <row r="12" spans="2:17" ht="13.5" customHeight="1" x14ac:dyDescent="0.2">
      <c r="B12" s="11"/>
      <c r="C12" s="11"/>
      <c r="D12" s="1" t="s">
        <v>19</v>
      </c>
      <c r="E12" s="13"/>
      <c r="F12" s="12">
        <f>H12*J12</f>
        <v>1500000</v>
      </c>
      <c r="H12" s="14">
        <v>10000</v>
      </c>
      <c r="I12" s="3" t="s">
        <v>15</v>
      </c>
      <c r="J12" s="1">
        <v>150</v>
      </c>
      <c r="K12" s="3" t="s">
        <v>16</v>
      </c>
      <c r="N12" s="13"/>
    </row>
    <row r="13" spans="2:17" ht="13.5" customHeight="1" x14ac:dyDescent="0.2">
      <c r="B13" s="15"/>
      <c r="C13" s="15"/>
      <c r="D13" s="17"/>
      <c r="E13" s="18"/>
      <c r="F13" s="16"/>
      <c r="G13" s="17"/>
      <c r="H13" s="17"/>
      <c r="I13" s="5"/>
      <c r="J13" s="17"/>
      <c r="K13" s="5"/>
      <c r="L13" s="17"/>
      <c r="M13" s="5"/>
      <c r="N13" s="18"/>
    </row>
    <row r="14" spans="2:17" ht="13.5" customHeight="1" x14ac:dyDescent="0.2">
      <c r="B14" s="11" t="s">
        <v>20</v>
      </c>
      <c r="C14" s="11"/>
      <c r="E14" s="13"/>
      <c r="F14" s="23">
        <f>SUBTOTAL(9,F16:F46)</f>
        <v>2560300</v>
      </c>
      <c r="N14" s="13"/>
      <c r="O14" s="38" t="s">
        <v>21</v>
      </c>
      <c r="P14" s="39"/>
      <c r="Q14" s="39"/>
    </row>
    <row r="15" spans="2:17" ht="13.5" customHeight="1" x14ac:dyDescent="0.2">
      <c r="B15" s="11"/>
      <c r="C15" s="34"/>
      <c r="D15" s="35"/>
      <c r="E15" s="36"/>
      <c r="F15" s="12"/>
      <c r="N15" s="13"/>
      <c r="O15" s="38"/>
      <c r="P15" s="39"/>
      <c r="Q15" s="39"/>
    </row>
    <row r="16" spans="2:17" ht="13.5" customHeight="1" x14ac:dyDescent="0.2">
      <c r="B16" s="11"/>
      <c r="C16" s="42" t="s">
        <v>22</v>
      </c>
      <c r="D16" s="43"/>
      <c r="E16" s="44"/>
      <c r="F16" s="28">
        <f>SUBTOTAL(109,F17:F23)</f>
        <v>331400</v>
      </c>
      <c r="N16" s="13"/>
      <c r="O16" s="21"/>
    </row>
    <row r="17" spans="2:17" ht="13.5" customHeight="1" x14ac:dyDescent="0.2">
      <c r="B17" s="11"/>
      <c r="C17" s="29"/>
      <c r="D17" s="31" t="s">
        <v>23</v>
      </c>
      <c r="E17" s="30"/>
      <c r="F17" s="12"/>
      <c r="H17" s="14"/>
      <c r="N17" s="13"/>
      <c r="O17" s="21" t="s">
        <v>70</v>
      </c>
    </row>
    <row r="18" spans="2:17" ht="13.5" customHeight="1" x14ac:dyDescent="0.2">
      <c r="B18" s="11"/>
      <c r="C18" s="11"/>
      <c r="D18" s="31"/>
      <c r="E18" s="32" t="s">
        <v>24</v>
      </c>
      <c r="F18" s="12">
        <f>H18*J18*L18</f>
        <v>150000</v>
      </c>
      <c r="H18" s="14">
        <v>15000</v>
      </c>
      <c r="I18" s="3" t="s">
        <v>15</v>
      </c>
      <c r="J18" s="1">
        <v>2</v>
      </c>
      <c r="K18" s="3" t="s">
        <v>25</v>
      </c>
      <c r="L18" s="1">
        <v>5</v>
      </c>
      <c r="M18" s="3" t="s">
        <v>26</v>
      </c>
      <c r="N18" s="13"/>
    </row>
    <row r="19" spans="2:17" ht="13.5" customHeight="1" x14ac:dyDescent="0.2">
      <c r="B19" s="11"/>
      <c r="C19" s="11"/>
      <c r="D19" s="31"/>
      <c r="E19" s="32" t="s">
        <v>27</v>
      </c>
      <c r="F19" s="12">
        <f>H19*J19*L19</f>
        <v>50000</v>
      </c>
      <c r="H19" s="14">
        <v>5000</v>
      </c>
      <c r="I19" s="3" t="s">
        <v>15</v>
      </c>
      <c r="J19" s="1">
        <v>1</v>
      </c>
      <c r="K19" s="3" t="s">
        <v>25</v>
      </c>
      <c r="L19" s="1">
        <v>10</v>
      </c>
      <c r="M19" s="3" t="s">
        <v>26</v>
      </c>
      <c r="N19" s="13"/>
    </row>
    <row r="20" spans="2:17" ht="13.5" customHeight="1" x14ac:dyDescent="0.2">
      <c r="B20" s="11"/>
      <c r="C20" s="11"/>
      <c r="E20" s="13" t="s">
        <v>28</v>
      </c>
      <c r="F20" s="12">
        <f>H20*J20*L20</f>
        <v>120000</v>
      </c>
      <c r="H20" s="14">
        <v>20000</v>
      </c>
      <c r="I20" s="3" t="s">
        <v>15</v>
      </c>
      <c r="J20" s="1">
        <v>3</v>
      </c>
      <c r="K20" s="3" t="s">
        <v>29</v>
      </c>
      <c r="L20" s="1">
        <v>2</v>
      </c>
      <c r="M20" s="3" t="s">
        <v>26</v>
      </c>
      <c r="N20" s="13"/>
    </row>
    <row r="21" spans="2:17" ht="13.5" customHeight="1" x14ac:dyDescent="0.2">
      <c r="B21" s="11"/>
      <c r="C21" s="11"/>
      <c r="D21" s="31" t="s">
        <v>30</v>
      </c>
      <c r="E21" s="32"/>
      <c r="F21" s="12"/>
      <c r="H21" s="14"/>
      <c r="N21" s="13"/>
    </row>
    <row r="22" spans="2:17" ht="13.5" customHeight="1" x14ac:dyDescent="0.2">
      <c r="B22" s="11"/>
      <c r="C22" s="11"/>
      <c r="D22" s="31"/>
      <c r="E22" s="32" t="s">
        <v>31</v>
      </c>
      <c r="F22" s="12">
        <f>H22*J22*L22</f>
        <v>11400</v>
      </c>
      <c r="H22" s="14">
        <v>380</v>
      </c>
      <c r="I22" s="3" t="s">
        <v>15</v>
      </c>
      <c r="J22" s="1">
        <v>10</v>
      </c>
      <c r="K22" s="3" t="s">
        <v>29</v>
      </c>
      <c r="L22" s="1">
        <v>3</v>
      </c>
      <c r="M22" s="3" t="s">
        <v>26</v>
      </c>
      <c r="N22" s="13"/>
    </row>
    <row r="23" spans="2:17" ht="13.5" customHeight="1" x14ac:dyDescent="0.2">
      <c r="B23" s="11"/>
      <c r="C23" s="33"/>
      <c r="D23" s="31"/>
      <c r="E23" s="32"/>
      <c r="F23" s="12"/>
      <c r="N23" s="13"/>
    </row>
    <row r="24" spans="2:17" ht="13.5" customHeight="1" x14ac:dyDescent="0.2">
      <c r="B24" s="11"/>
      <c r="C24" s="42" t="s">
        <v>32</v>
      </c>
      <c r="D24" s="43"/>
      <c r="E24" s="44"/>
      <c r="F24" s="28">
        <f>SUBTOTAL(109,F25:F27)</f>
        <v>1003900</v>
      </c>
      <c r="N24" s="13"/>
    </row>
    <row r="25" spans="2:17" ht="13.5" customHeight="1" x14ac:dyDescent="0.2">
      <c r="B25" s="11"/>
      <c r="C25" s="11"/>
      <c r="D25" s="31" t="s">
        <v>33</v>
      </c>
      <c r="E25" s="32"/>
      <c r="F25" s="12">
        <f>H25*J25*L25</f>
        <v>1000000</v>
      </c>
      <c r="H25" s="14">
        <v>100000</v>
      </c>
      <c r="I25" s="3" t="s">
        <v>15</v>
      </c>
      <c r="J25" s="1">
        <v>2</v>
      </c>
      <c r="K25" s="3" t="s">
        <v>34</v>
      </c>
      <c r="L25" s="1">
        <v>5</v>
      </c>
      <c r="M25" s="3" t="s">
        <v>26</v>
      </c>
      <c r="N25" s="13"/>
    </row>
    <row r="26" spans="2:17" ht="13.5" customHeight="1" x14ac:dyDescent="0.2">
      <c r="B26" s="11"/>
      <c r="C26" s="11"/>
      <c r="D26" s="31" t="s">
        <v>35</v>
      </c>
      <c r="E26" s="32"/>
      <c r="F26" s="12">
        <f>H26*J26*L26</f>
        <v>3900</v>
      </c>
      <c r="H26" s="14">
        <v>130</v>
      </c>
      <c r="I26" s="3" t="s">
        <v>15</v>
      </c>
      <c r="J26" s="1">
        <v>10</v>
      </c>
      <c r="K26" s="3" t="s">
        <v>29</v>
      </c>
      <c r="L26" s="1">
        <v>3</v>
      </c>
      <c r="M26" s="3" t="s">
        <v>26</v>
      </c>
      <c r="N26" s="13"/>
    </row>
    <row r="27" spans="2:17" ht="13.5" customHeight="1" x14ac:dyDescent="0.2">
      <c r="B27" s="11"/>
      <c r="C27" s="33"/>
      <c r="D27" s="31"/>
      <c r="E27" s="32"/>
      <c r="F27" s="12"/>
      <c r="N27" s="13"/>
    </row>
    <row r="28" spans="2:17" ht="18" customHeight="1" x14ac:dyDescent="0.2">
      <c r="B28" s="11"/>
      <c r="C28" s="42" t="s">
        <v>36</v>
      </c>
      <c r="D28" s="43"/>
      <c r="E28" s="44"/>
      <c r="F28" s="28">
        <f>SUBTOTAL(109,F29:F31)</f>
        <v>700000</v>
      </c>
      <c r="N28" s="13"/>
      <c r="O28" s="52" t="s">
        <v>37</v>
      </c>
      <c r="P28" s="53"/>
      <c r="Q28" s="53"/>
    </row>
    <row r="29" spans="2:17" ht="13.5" customHeight="1" x14ac:dyDescent="0.2">
      <c r="B29" s="11"/>
      <c r="C29" s="11"/>
      <c r="D29" s="31" t="s">
        <v>38</v>
      </c>
      <c r="E29" s="32"/>
      <c r="F29" s="12">
        <f>H29*J29*L29</f>
        <v>600000</v>
      </c>
      <c r="H29" s="14">
        <v>20000</v>
      </c>
      <c r="I29" s="3" t="s">
        <v>15</v>
      </c>
      <c r="J29" s="1">
        <v>10</v>
      </c>
      <c r="K29" s="3" t="s">
        <v>29</v>
      </c>
      <c r="L29" s="1">
        <v>3</v>
      </c>
      <c r="M29" s="3" t="s">
        <v>26</v>
      </c>
      <c r="N29" s="13"/>
      <c r="O29" s="21" t="s">
        <v>71</v>
      </c>
    </row>
    <row r="30" spans="2:17" ht="13.5" customHeight="1" x14ac:dyDescent="0.2">
      <c r="B30" s="11"/>
      <c r="C30" s="11"/>
      <c r="D30" s="31" t="s">
        <v>39</v>
      </c>
      <c r="E30" s="32"/>
      <c r="F30" s="12">
        <f>H30*J30*L30</f>
        <v>100000</v>
      </c>
      <c r="H30" s="14">
        <v>1000</v>
      </c>
      <c r="I30" s="3" t="s">
        <v>15</v>
      </c>
      <c r="J30" s="1">
        <v>20</v>
      </c>
      <c r="K30" s="3" t="s">
        <v>29</v>
      </c>
      <c r="L30" s="1">
        <v>5</v>
      </c>
      <c r="M30" s="3" t="s">
        <v>26</v>
      </c>
      <c r="N30" s="13"/>
    </row>
    <row r="31" spans="2:17" ht="13.5" customHeight="1" x14ac:dyDescent="0.2">
      <c r="B31" s="11"/>
      <c r="C31" s="33"/>
      <c r="D31" s="31"/>
      <c r="E31" s="32"/>
      <c r="F31" s="12"/>
      <c r="N31" s="13"/>
    </row>
    <row r="32" spans="2:17" ht="13.5" customHeight="1" x14ac:dyDescent="0.2">
      <c r="B32" s="11"/>
      <c r="C32" s="42" t="s">
        <v>41</v>
      </c>
      <c r="D32" s="43"/>
      <c r="E32" s="44"/>
      <c r="F32" s="28">
        <f>SUBTOTAL(109,F33:F34)</f>
        <v>150000</v>
      </c>
      <c r="N32" s="13"/>
    </row>
    <row r="33" spans="2:17" ht="13.5" customHeight="1" x14ac:dyDescent="0.2">
      <c r="B33" s="11"/>
      <c r="C33" s="11"/>
      <c r="D33" s="31" t="s">
        <v>42</v>
      </c>
      <c r="E33" s="32"/>
      <c r="F33" s="12">
        <f>H33*J33</f>
        <v>150000</v>
      </c>
      <c r="H33" s="14">
        <v>30000</v>
      </c>
      <c r="I33" s="3" t="s">
        <v>15</v>
      </c>
      <c r="J33" s="1">
        <v>5</v>
      </c>
      <c r="K33" s="3" t="s">
        <v>26</v>
      </c>
      <c r="N33" s="13"/>
    </row>
    <row r="34" spans="2:17" ht="13.5" customHeight="1" x14ac:dyDescent="0.2">
      <c r="B34" s="11"/>
      <c r="C34" s="33"/>
      <c r="D34" s="31"/>
      <c r="E34" s="32"/>
      <c r="F34" s="12"/>
      <c r="N34" s="13"/>
    </row>
    <row r="35" spans="2:17" ht="13.5" customHeight="1" x14ac:dyDescent="0.2">
      <c r="B35" s="11"/>
      <c r="C35" s="42" t="s">
        <v>43</v>
      </c>
      <c r="D35" s="43"/>
      <c r="E35" s="44"/>
      <c r="F35" s="28">
        <f>SUBTOTAL(109,F36:F37)</f>
        <v>10000</v>
      </c>
      <c r="N35" s="13"/>
    </row>
    <row r="36" spans="2:17" ht="13.5" customHeight="1" x14ac:dyDescent="0.2">
      <c r="B36" s="11"/>
      <c r="C36" s="33"/>
      <c r="D36" s="31" t="s">
        <v>44</v>
      </c>
      <c r="E36" s="32"/>
      <c r="F36" s="12">
        <f>H36*J36</f>
        <v>10000</v>
      </c>
      <c r="H36" s="14">
        <v>100</v>
      </c>
      <c r="I36" s="3" t="s">
        <v>15</v>
      </c>
      <c r="J36" s="1">
        <v>100</v>
      </c>
      <c r="K36" s="3" t="s">
        <v>40</v>
      </c>
      <c r="N36" s="13"/>
    </row>
    <row r="37" spans="2:17" ht="13.5" customHeight="1" x14ac:dyDescent="0.2">
      <c r="B37" s="11"/>
      <c r="C37" s="33"/>
      <c r="D37" s="31"/>
      <c r="E37" s="32"/>
      <c r="F37" s="12"/>
      <c r="N37" s="13"/>
    </row>
    <row r="38" spans="2:17" ht="13.5" customHeight="1" x14ac:dyDescent="0.2">
      <c r="B38" s="11"/>
      <c r="C38" s="42" t="s">
        <v>45</v>
      </c>
      <c r="D38" s="43"/>
      <c r="E38" s="44"/>
      <c r="F38" s="28">
        <f>SUBTOTAL(109,F39:F40)</f>
        <v>50000</v>
      </c>
      <c r="N38" s="13"/>
    </row>
    <row r="39" spans="2:17" ht="13.5" customHeight="1" x14ac:dyDescent="0.2">
      <c r="B39" s="11"/>
      <c r="C39" s="11"/>
      <c r="D39" s="31" t="s">
        <v>46</v>
      </c>
      <c r="E39" s="32"/>
      <c r="F39" s="12">
        <f>H39*J39</f>
        <v>50000</v>
      </c>
      <c r="H39" s="14">
        <v>50000</v>
      </c>
      <c r="I39" s="3" t="s">
        <v>15</v>
      </c>
      <c r="J39" s="1">
        <v>1</v>
      </c>
      <c r="K39" s="3" t="s">
        <v>47</v>
      </c>
      <c r="N39" s="13"/>
    </row>
    <row r="40" spans="2:17" ht="13.5" customHeight="1" x14ac:dyDescent="0.2">
      <c r="B40" s="11"/>
      <c r="C40" s="33"/>
      <c r="D40" s="31"/>
      <c r="E40" s="32"/>
      <c r="F40" s="12"/>
      <c r="N40" s="13"/>
    </row>
    <row r="41" spans="2:17" ht="13.5" customHeight="1" x14ac:dyDescent="0.2">
      <c r="B41" s="11"/>
      <c r="C41" s="42" t="s">
        <v>48</v>
      </c>
      <c r="D41" s="43"/>
      <c r="E41" s="44"/>
      <c r="F41" s="28">
        <f>SUBTOTAL(109,F42:F43)</f>
        <v>300000</v>
      </c>
      <c r="N41" s="13"/>
    </row>
    <row r="42" spans="2:17" ht="13.5" customHeight="1" x14ac:dyDescent="0.2">
      <c r="B42" s="11"/>
      <c r="C42" s="11"/>
      <c r="D42" s="31" t="s">
        <v>49</v>
      </c>
      <c r="E42" s="32"/>
      <c r="F42" s="12">
        <f>H42*J42*L42</f>
        <v>300000</v>
      </c>
      <c r="H42" s="14">
        <v>20000</v>
      </c>
      <c r="I42" s="3" t="s">
        <v>15</v>
      </c>
      <c r="J42" s="1">
        <v>3</v>
      </c>
      <c r="K42" s="3" t="s">
        <v>25</v>
      </c>
      <c r="L42" s="1">
        <v>5</v>
      </c>
      <c r="M42" s="3" t="s">
        <v>26</v>
      </c>
      <c r="N42" s="13"/>
    </row>
    <row r="43" spans="2:17" ht="13.5" customHeight="1" x14ac:dyDescent="0.2">
      <c r="B43" s="11"/>
      <c r="C43" s="33"/>
      <c r="D43" s="31"/>
      <c r="E43" s="32"/>
      <c r="F43" s="12"/>
      <c r="N43" s="13"/>
    </row>
    <row r="44" spans="2:17" ht="13.5" customHeight="1" x14ac:dyDescent="0.2">
      <c r="B44" s="11"/>
      <c r="C44" s="42" t="s">
        <v>50</v>
      </c>
      <c r="D44" s="43"/>
      <c r="E44" s="44"/>
      <c r="F44" s="28">
        <f>SUBTOTAL(109,F45:F46)</f>
        <v>15000</v>
      </c>
      <c r="N44" s="13"/>
    </row>
    <row r="45" spans="2:17" ht="13.5" customHeight="1" x14ac:dyDescent="0.2">
      <c r="B45" s="11"/>
      <c r="C45" s="11"/>
      <c r="D45" s="31" t="s">
        <v>51</v>
      </c>
      <c r="E45" s="32"/>
      <c r="F45" s="12">
        <f>H45*J45</f>
        <v>15000</v>
      </c>
      <c r="H45" s="14">
        <v>3000</v>
      </c>
      <c r="I45" s="3" t="s">
        <v>15</v>
      </c>
      <c r="J45" s="1">
        <v>5</v>
      </c>
      <c r="K45" s="3" t="s">
        <v>26</v>
      </c>
      <c r="N45" s="13"/>
    </row>
    <row r="46" spans="2:17" ht="13.5" customHeight="1" x14ac:dyDescent="0.2">
      <c r="B46" s="15"/>
      <c r="C46" s="15"/>
      <c r="D46" s="17"/>
      <c r="E46" s="18"/>
      <c r="F46" s="16"/>
      <c r="G46" s="17"/>
      <c r="H46" s="17"/>
      <c r="I46" s="5"/>
      <c r="J46" s="17"/>
      <c r="K46" s="5"/>
      <c r="L46" s="17"/>
      <c r="M46" s="5"/>
      <c r="N46" s="18"/>
    </row>
    <row r="47" spans="2:17" ht="13.5" customHeight="1" x14ac:dyDescent="0.2">
      <c r="B47" s="11" t="s">
        <v>79</v>
      </c>
      <c r="C47" s="7"/>
      <c r="D47" s="8"/>
      <c r="E47" s="10"/>
      <c r="F47" s="12"/>
      <c r="N47" s="13"/>
      <c r="O47" s="22" t="s">
        <v>57</v>
      </c>
    </row>
    <row r="48" spans="2:17" ht="13.5" customHeight="1" x14ac:dyDescent="0.2">
      <c r="B48" s="11"/>
      <c r="C48" s="11"/>
      <c r="E48" s="13"/>
      <c r="F48" s="12">
        <f>ROUNDDOWN((F8+F14)*0.1,0)</f>
        <v>706030</v>
      </c>
      <c r="H48" s="1" t="s">
        <v>58</v>
      </c>
      <c r="N48" s="13"/>
      <c r="O48" s="52" t="s">
        <v>59</v>
      </c>
      <c r="P48" s="53"/>
      <c r="Q48" s="53"/>
    </row>
    <row r="49" spans="2:17" ht="13.5" customHeight="1" x14ac:dyDescent="0.2">
      <c r="B49" s="15"/>
      <c r="C49" s="15"/>
      <c r="D49" s="17"/>
      <c r="E49" s="18"/>
      <c r="F49" s="16"/>
      <c r="G49" s="17"/>
      <c r="H49" s="17"/>
      <c r="I49" s="5"/>
      <c r="J49" s="17"/>
      <c r="K49" s="5"/>
      <c r="L49" s="17"/>
      <c r="M49" s="5"/>
      <c r="N49" s="18"/>
      <c r="O49" s="52"/>
      <c r="P49" s="53"/>
      <c r="Q49" s="53"/>
    </row>
    <row r="50" spans="2:17" ht="13.5" customHeight="1" x14ac:dyDescent="0.2">
      <c r="B50" s="11" t="s">
        <v>80</v>
      </c>
      <c r="C50" s="11"/>
      <c r="E50" s="13"/>
      <c r="F50" s="12"/>
      <c r="N50" s="13"/>
    </row>
    <row r="51" spans="2:17" ht="22.2" customHeight="1" x14ac:dyDescent="0.2">
      <c r="B51" s="11"/>
      <c r="C51" s="11"/>
      <c r="E51" s="13"/>
      <c r="F51" s="12">
        <f>SUBTOTAL(109,F8:F49)</f>
        <v>7766330</v>
      </c>
      <c r="H51" s="48" t="s">
        <v>83</v>
      </c>
      <c r="I51" s="48"/>
      <c r="J51" s="48"/>
      <c r="K51" s="48"/>
      <c r="L51" s="48"/>
      <c r="M51" s="48"/>
      <c r="N51" s="49"/>
      <c r="O51" s="52" t="s">
        <v>73</v>
      </c>
      <c r="P51" s="53"/>
      <c r="Q51" s="53"/>
    </row>
    <row r="52" spans="2:17" ht="9.6" customHeight="1" x14ac:dyDescent="0.2">
      <c r="B52" s="15"/>
      <c r="C52" s="15"/>
      <c r="D52" s="17"/>
      <c r="E52" s="18"/>
      <c r="F52" s="16"/>
      <c r="G52" s="17"/>
      <c r="H52" s="17"/>
      <c r="I52" s="5"/>
      <c r="J52" s="17"/>
      <c r="K52" s="5"/>
      <c r="L52" s="17"/>
      <c r="M52" s="5"/>
      <c r="N52" s="18"/>
    </row>
    <row r="53" spans="2:17" ht="13.5" customHeight="1" x14ac:dyDescent="0.2">
      <c r="B53" s="40" t="s">
        <v>81</v>
      </c>
      <c r="C53" s="11"/>
      <c r="E53" s="13"/>
      <c r="F53" s="12"/>
      <c r="N53" s="13"/>
    </row>
    <row r="54" spans="2:17" ht="13.95" customHeight="1" x14ac:dyDescent="0.2">
      <c r="B54" s="41"/>
      <c r="C54" s="11"/>
      <c r="E54" s="13"/>
      <c r="F54" s="12">
        <f>ROUNDDOWN(F51*0.1,0)</f>
        <v>776633</v>
      </c>
      <c r="H54" s="50" t="s">
        <v>84</v>
      </c>
      <c r="I54" s="51"/>
      <c r="J54" s="51"/>
      <c r="K54" s="51"/>
      <c r="L54" s="51"/>
      <c r="M54" s="51"/>
      <c r="N54" s="13"/>
      <c r="O54" s="21" t="s">
        <v>62</v>
      </c>
    </row>
    <row r="55" spans="2:17" ht="13.5" customHeight="1" x14ac:dyDescent="0.2">
      <c r="B55" s="15"/>
      <c r="C55" s="15"/>
      <c r="D55" s="17"/>
      <c r="E55" s="18"/>
      <c r="F55" s="16"/>
      <c r="G55" s="17"/>
      <c r="H55" s="17"/>
      <c r="I55" s="5"/>
      <c r="J55" s="17"/>
      <c r="K55" s="5"/>
      <c r="L55" s="17"/>
      <c r="M55" s="5"/>
      <c r="N55" s="18"/>
    </row>
    <row r="56" spans="2:17" ht="13.5" customHeight="1" x14ac:dyDescent="0.2">
      <c r="B56" s="11" t="s">
        <v>82</v>
      </c>
      <c r="C56" s="11"/>
      <c r="E56" s="13"/>
      <c r="F56" s="12"/>
      <c r="N56" s="13"/>
    </row>
    <row r="57" spans="2:17" ht="13.5" customHeight="1" x14ac:dyDescent="0.2">
      <c r="B57" s="11"/>
      <c r="C57" s="11"/>
      <c r="E57" s="13"/>
      <c r="F57" s="12">
        <f>SUM(F50:F55)</f>
        <v>8542963</v>
      </c>
      <c r="H57" s="1" t="s">
        <v>85</v>
      </c>
      <c r="N57" s="13"/>
    </row>
    <row r="58" spans="2:17" ht="13.5" customHeight="1" x14ac:dyDescent="0.2">
      <c r="B58" s="15"/>
      <c r="C58" s="15"/>
      <c r="D58" s="17"/>
      <c r="E58" s="18"/>
      <c r="F58" s="16"/>
      <c r="G58" s="17"/>
      <c r="H58" s="17"/>
      <c r="I58" s="5"/>
      <c r="J58" s="17"/>
      <c r="K58" s="5"/>
      <c r="L58" s="17"/>
      <c r="M58" s="5"/>
      <c r="N58" s="18"/>
    </row>
    <row r="59" spans="2:17" ht="13.5" customHeight="1" x14ac:dyDescent="0.2">
      <c r="B59" s="20"/>
    </row>
  </sheetData>
  <mergeCells count="19">
    <mergeCell ref="C44:E44"/>
    <mergeCell ref="B2:N2"/>
    <mergeCell ref="C7:E7"/>
    <mergeCell ref="G7:N7"/>
    <mergeCell ref="O14:Q15"/>
    <mergeCell ref="C16:E16"/>
    <mergeCell ref="C24:E24"/>
    <mergeCell ref="C28:E28"/>
    <mergeCell ref="C32:E32"/>
    <mergeCell ref="C35:E35"/>
    <mergeCell ref="C38:E38"/>
    <mergeCell ref="C41:E41"/>
    <mergeCell ref="O28:Q28"/>
    <mergeCell ref="O7:Q7"/>
    <mergeCell ref="H51:N51"/>
    <mergeCell ref="B53:B54"/>
    <mergeCell ref="H54:M54"/>
    <mergeCell ref="O51:Q51"/>
    <mergeCell ref="O48:Q49"/>
  </mergeCells>
  <phoneticPr fontId="1"/>
  <printOptions horizontalCentered="1"/>
  <pageMargins left="0.78740157480314965" right="0.78740157480314965" top="0.78740157480314965" bottom="0.78740157480314965" header="0.31496062992125984" footer="0.31496062992125984"/>
  <pageSetup paperSize="9" scale="86"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130" zoomScaleNormal="130" workbookViewId="0">
      <selection activeCell="A5" sqref="A5:H22"/>
    </sheetView>
  </sheetViews>
  <sheetFormatPr defaultRowHeight="13.2" x14ac:dyDescent="0.2"/>
  <sheetData>
    <row r="1" spans="1:8" x14ac:dyDescent="0.2">
      <c r="A1" t="s">
        <v>65</v>
      </c>
    </row>
    <row r="3" spans="1:8" x14ac:dyDescent="0.2">
      <c r="A3" s="56" t="s">
        <v>66</v>
      </c>
      <c r="B3" s="56"/>
      <c r="C3" s="56"/>
      <c r="D3" s="56"/>
      <c r="E3" s="56"/>
      <c r="F3" s="56"/>
      <c r="G3" s="56"/>
      <c r="H3" s="56"/>
    </row>
    <row r="4" spans="1:8" x14ac:dyDescent="0.2">
      <c r="A4" s="56"/>
      <c r="B4" s="56"/>
      <c r="C4" s="56"/>
      <c r="D4" s="56"/>
      <c r="E4" s="56"/>
      <c r="F4" s="56"/>
      <c r="G4" s="56"/>
      <c r="H4" s="56"/>
    </row>
    <row r="5" spans="1:8" ht="27" customHeight="1" x14ac:dyDescent="0.2">
      <c r="A5" s="58" t="s">
        <v>74</v>
      </c>
      <c r="B5" s="58"/>
      <c r="C5" s="58"/>
      <c r="D5" s="58"/>
      <c r="E5" s="58"/>
      <c r="F5" s="58"/>
      <c r="G5" s="58"/>
      <c r="H5" s="58"/>
    </row>
    <row r="6" spans="1:8" ht="12.75" customHeight="1" x14ac:dyDescent="0.2">
      <c r="A6" s="59" t="s">
        <v>67</v>
      </c>
      <c r="B6" s="59"/>
      <c r="C6" s="59"/>
      <c r="D6" s="59"/>
      <c r="E6" s="59"/>
      <c r="F6" s="59"/>
      <c r="G6" s="59"/>
      <c r="H6" s="59"/>
    </row>
    <row r="7" spans="1:8" ht="12.75" customHeight="1" x14ac:dyDescent="0.2">
      <c r="A7" s="59"/>
      <c r="B7" s="59"/>
      <c r="C7" s="59"/>
      <c r="D7" s="59"/>
      <c r="E7" s="59"/>
      <c r="F7" s="59"/>
      <c r="G7" s="59"/>
      <c r="H7" s="59"/>
    </row>
    <row r="8" spans="1:8" ht="12.75" customHeight="1" x14ac:dyDescent="0.2">
      <c r="A8" s="59"/>
      <c r="B8" s="59"/>
      <c r="C8" s="59"/>
      <c r="D8" s="59"/>
      <c r="E8" s="59"/>
      <c r="F8" s="59"/>
      <c r="G8" s="59"/>
      <c r="H8" s="59"/>
    </row>
    <row r="9" spans="1:8" ht="12.75" customHeight="1" x14ac:dyDescent="0.2">
      <c r="A9" s="59"/>
      <c r="B9" s="59"/>
      <c r="C9" s="59"/>
      <c r="D9" s="59"/>
      <c r="E9" s="59"/>
      <c r="F9" s="59"/>
      <c r="G9" s="59"/>
      <c r="H9" s="59"/>
    </row>
    <row r="10" spans="1:8" ht="12.75" customHeight="1" x14ac:dyDescent="0.2">
      <c r="A10" s="59"/>
      <c r="B10" s="59"/>
      <c r="C10" s="59"/>
      <c r="D10" s="59"/>
      <c r="E10" s="59"/>
      <c r="F10" s="59"/>
      <c r="G10" s="59"/>
      <c r="H10" s="59"/>
    </row>
    <row r="11" spans="1:8" ht="12.75" customHeight="1" x14ac:dyDescent="0.2">
      <c r="A11" s="59"/>
      <c r="B11" s="59"/>
      <c r="C11" s="59"/>
      <c r="D11" s="59"/>
      <c r="E11" s="59"/>
      <c r="F11" s="59"/>
      <c r="G11" s="59"/>
      <c r="H11" s="59"/>
    </row>
    <row r="12" spans="1:8" ht="12.75" customHeight="1" x14ac:dyDescent="0.2">
      <c r="A12" s="59"/>
      <c r="B12" s="59"/>
      <c r="C12" s="59"/>
      <c r="D12" s="59"/>
      <c r="E12" s="59"/>
      <c r="F12" s="59"/>
      <c r="G12" s="59"/>
      <c r="H12" s="59"/>
    </row>
    <row r="13" spans="1:8" ht="12.75" customHeight="1" x14ac:dyDescent="0.2">
      <c r="A13" s="59"/>
      <c r="B13" s="59"/>
      <c r="C13" s="59"/>
      <c r="D13" s="59"/>
      <c r="E13" s="59"/>
      <c r="F13" s="59"/>
      <c r="G13" s="59"/>
      <c r="H13" s="59"/>
    </row>
    <row r="14" spans="1:8" ht="8.25" customHeight="1" x14ac:dyDescent="0.2">
      <c r="A14" s="59" t="s">
        <v>68</v>
      </c>
      <c r="B14" s="59"/>
      <c r="C14" s="59"/>
      <c r="D14" s="59"/>
      <c r="E14" s="59"/>
      <c r="F14" s="59"/>
      <c r="G14" s="59"/>
      <c r="H14" s="59"/>
    </row>
    <row r="15" spans="1:8" ht="8.25" customHeight="1" x14ac:dyDescent="0.2">
      <c r="A15" s="59"/>
      <c r="B15" s="59"/>
      <c r="C15" s="59"/>
      <c r="D15" s="59"/>
      <c r="E15" s="59"/>
      <c r="F15" s="59"/>
      <c r="G15" s="59"/>
      <c r="H15" s="59"/>
    </row>
    <row r="16" spans="1:8" ht="8.25" customHeight="1" x14ac:dyDescent="0.2">
      <c r="A16" s="59"/>
      <c r="B16" s="59"/>
      <c r="C16" s="59"/>
      <c r="D16" s="59"/>
      <c r="E16" s="59"/>
      <c r="F16" s="59"/>
      <c r="G16" s="59"/>
      <c r="H16" s="59"/>
    </row>
    <row r="17" spans="1:8" ht="8.25" customHeight="1" x14ac:dyDescent="0.2">
      <c r="A17" s="59"/>
      <c r="B17" s="59"/>
      <c r="C17" s="59"/>
      <c r="D17" s="59"/>
      <c r="E17" s="59"/>
      <c r="F17" s="59"/>
      <c r="G17" s="59"/>
      <c r="H17" s="59"/>
    </row>
    <row r="18" spans="1:8" ht="8.25" customHeight="1" x14ac:dyDescent="0.2">
      <c r="A18" s="59"/>
      <c r="B18" s="59"/>
      <c r="C18" s="59"/>
      <c r="D18" s="59"/>
      <c r="E18" s="59"/>
      <c r="F18" s="59"/>
      <c r="G18" s="59"/>
      <c r="H18" s="59"/>
    </row>
    <row r="19" spans="1:8" ht="8.25" customHeight="1" x14ac:dyDescent="0.2">
      <c r="A19" s="59"/>
      <c r="B19" s="59"/>
      <c r="C19" s="59"/>
      <c r="D19" s="59"/>
      <c r="E19" s="59"/>
      <c r="F19" s="59"/>
      <c r="G19" s="59"/>
      <c r="H19" s="59"/>
    </row>
    <row r="20" spans="1:8" ht="8.25" customHeight="1" x14ac:dyDescent="0.2">
      <c r="A20" s="59"/>
      <c r="B20" s="59"/>
      <c r="C20" s="59"/>
      <c r="D20" s="59"/>
      <c r="E20" s="59"/>
      <c r="F20" s="59"/>
      <c r="G20" s="59"/>
      <c r="H20" s="59"/>
    </row>
    <row r="21" spans="1:8" ht="36.6" customHeight="1" x14ac:dyDescent="0.2">
      <c r="A21" s="59" t="s">
        <v>75</v>
      </c>
      <c r="B21" s="59"/>
      <c r="C21" s="59"/>
      <c r="D21" s="59"/>
      <c r="E21" s="59"/>
      <c r="F21" s="59"/>
      <c r="G21" s="59"/>
      <c r="H21" s="59"/>
    </row>
    <row r="22" spans="1:8" ht="18.600000000000001" customHeight="1" x14ac:dyDescent="0.2">
      <c r="A22" s="59" t="s">
        <v>76</v>
      </c>
      <c r="B22" s="59"/>
      <c r="C22" s="59"/>
      <c r="D22" s="59"/>
      <c r="E22" s="59"/>
      <c r="F22" s="59"/>
      <c r="G22" s="59"/>
      <c r="H22" s="59"/>
    </row>
    <row r="23" spans="1:8" ht="12" customHeight="1" x14ac:dyDescent="0.2">
      <c r="A23" s="57" t="s">
        <v>69</v>
      </c>
      <c r="B23" s="57"/>
      <c r="C23" s="57"/>
      <c r="D23" s="57"/>
      <c r="E23" s="57"/>
      <c r="F23" s="57"/>
      <c r="G23" s="57"/>
      <c r="H23" s="57"/>
    </row>
    <row r="24" spans="1:8" ht="12" customHeight="1" x14ac:dyDescent="0.2">
      <c r="A24" s="57"/>
      <c r="B24" s="57"/>
      <c r="C24" s="57"/>
      <c r="D24" s="57"/>
      <c r="E24" s="57"/>
      <c r="F24" s="57"/>
      <c r="G24" s="57"/>
      <c r="H24" s="57"/>
    </row>
    <row r="25" spans="1:8" ht="12" customHeight="1" x14ac:dyDescent="0.2">
      <c r="A25" s="57"/>
      <c r="B25" s="57"/>
      <c r="C25" s="57"/>
      <c r="D25" s="57"/>
      <c r="E25" s="57"/>
      <c r="F25" s="57"/>
      <c r="G25" s="57"/>
      <c r="H25" s="57"/>
    </row>
    <row r="26" spans="1:8" ht="12" customHeight="1" x14ac:dyDescent="0.2">
      <c r="A26" s="57"/>
      <c r="B26" s="57"/>
      <c r="C26" s="57"/>
      <c r="D26" s="57"/>
      <c r="E26" s="57"/>
      <c r="F26" s="57"/>
      <c r="G26" s="57"/>
      <c r="H26" s="57"/>
    </row>
    <row r="27" spans="1:8" x14ac:dyDescent="0.2">
      <c r="A27" s="25"/>
    </row>
    <row r="28" spans="1:8" ht="16.2" x14ac:dyDescent="0.2">
      <c r="A28" s="26"/>
    </row>
    <row r="29" spans="1:8" x14ac:dyDescent="0.2">
      <c r="A29" s="25"/>
    </row>
    <row r="30" spans="1:8" x14ac:dyDescent="0.2">
      <c r="A30" s="25"/>
    </row>
  </sheetData>
  <mergeCells count="7">
    <mergeCell ref="A3:H4"/>
    <mergeCell ref="A6:H13"/>
    <mergeCell ref="A14:H20"/>
    <mergeCell ref="A23:H26"/>
    <mergeCell ref="A5:H5"/>
    <mergeCell ref="A22:H22"/>
    <mergeCell ref="A21:H21"/>
  </mergeCells>
  <phoneticPr fontId="1"/>
  <pageMargins left="0.70866141732283472" right="0.70866141732283472" top="0.74803149606299213" bottom="0.74803149606299213" header="0.31496062992125984" footer="0.31496062992125984"/>
  <pageSetup paperSize="9" orientation="portrait" r:id="rId1"/>
  <headerFooter>
    <oddHeader>&amp;R機密性○</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d3fe230-e97c-4f6b-8bb3-51e7a84e3b8e">
      <Terms xmlns="http://schemas.microsoft.com/office/infopath/2007/PartnerControls"/>
    </lcf76f155ced4ddcb4097134ff3c332f>
    <TaxCatchAll xmlns="5d7fa5ea-1455-4ec8-9964-2432a4b86f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C1AA738FBF934983C7B1995E689C33" ma:contentTypeVersion="10" ma:contentTypeDescription="新しいドキュメントを作成します。" ma:contentTypeScope="" ma:versionID="58c003423a51e58c3f4ce2977b0a016f">
  <xsd:schema xmlns:xsd="http://www.w3.org/2001/XMLSchema" xmlns:xs="http://www.w3.org/2001/XMLSchema" xmlns:p="http://schemas.microsoft.com/office/2006/metadata/properties" xmlns:ns2="7d3fe230-e97c-4f6b-8bb3-51e7a84e3b8e" xmlns:ns3="5d7fa5ea-1455-4ec8-9964-2432a4b86f88" targetNamespace="http://schemas.microsoft.com/office/2006/metadata/properties" ma:root="true" ma:fieldsID="018abe7827c0b79700a626a72de849df" ns2:_="" ns3:_="">
    <xsd:import namespace="7d3fe230-e97c-4f6b-8bb3-51e7a84e3b8e"/>
    <xsd:import namespace="5d7fa5ea-1455-4ec8-9964-2432a4b86f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fe230-e97c-4f6b-8bb3-51e7a84e3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79c317c-d538-4ed4-85e0-1d22358aeb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7fa5ea-1455-4ec8-9964-2432a4b86f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6433b2-9d3a-470d-9585-d0d26a9f4c02}" ma:internalName="TaxCatchAll" ma:showField="CatchAllData" ma:web="5d7fa5ea-1455-4ec8-9964-2432a4b86f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0C680-B06B-4679-BB60-A19E6BA43B05}">
  <ds:schemaRefs>
    <ds:schemaRef ds:uri="http://schemas.microsoft.com/office/2006/documentManagement/types"/>
    <ds:schemaRef ds:uri="http://www.w3.org/XML/1998/namespace"/>
    <ds:schemaRef ds:uri="http://purl.org/dc/dcmitype/"/>
    <ds:schemaRef ds:uri="0ff3f59f-397a-450c-b255-8f10916b298c"/>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5327387e-5796-4641-b4bd-b1f96aef2f5c"/>
  </ds:schemaRefs>
</ds:datastoreItem>
</file>

<file path=customXml/itemProps2.xml><?xml version="1.0" encoding="utf-8"?>
<ds:datastoreItem xmlns:ds="http://schemas.openxmlformats.org/officeDocument/2006/customXml" ds:itemID="{EC4457DF-692C-43E5-8907-46905615280E}">
  <ds:schemaRefs>
    <ds:schemaRef ds:uri="http://schemas.microsoft.com/sharepoint/v3/contenttype/forms"/>
  </ds:schemaRefs>
</ds:datastoreItem>
</file>

<file path=customXml/itemProps3.xml><?xml version="1.0" encoding="utf-8"?>
<ds:datastoreItem xmlns:ds="http://schemas.openxmlformats.org/officeDocument/2006/customXml" ds:itemID="{24B37A81-91F2-4415-8A97-97902FAEC8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【代表事業者】別紙内訳（サンプル）</vt:lpstr>
      <vt:lpstr>【参加事業者】別紙内訳（サンプル）</vt:lpstr>
      <vt:lpstr>見積書作成時の留意点</vt:lpstr>
      <vt:lpstr>'【参加事業者】別紙内訳（サンプル）'!Print_Area</vt:lpstr>
      <vt:lpstr>'【代表事業者】別紙内訳（サンプル）'!Print_Area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2021-07-10T03:29:58Z</dcterms:created>
  <dcterms:modified xsi:type="dcterms:W3CDTF">2026-06-10T06:51:04Z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0x010100EEC1AA738FBF934983C7B1995E689C33</vt:lpwstr>
  </property>
  <property fmtid="{D5CDD505-2E9C-101B-9397-08002B2CF9AE}" pid="3" name="MediaServiceImageTags">
    <vt:lpwstr/>
  </property>
  <property fmtid="{D5CDD505-2E9C-101B-9397-08002B2CF9AE}" pid="4" name="MSIP_Label_b0d5c4f4-7a29-4385-b7a5-afbe2154ae6f_Enabled">
    <vt:lpwstr>true</vt:lpwstr>
  </property>
  <property fmtid="{D5CDD505-2E9C-101B-9397-08002B2CF9AE}" pid="5" name="MSIP_Label_b0d5c4f4-7a29-4385-b7a5-afbe2154ae6f_SetDate">
    <vt:lpwstr>2023-05-09T00:39:19Z</vt:lpwstr>
  </property>
  <property fmtid="{D5CDD505-2E9C-101B-9397-08002B2CF9AE}" pid="6" name="MSIP_Label_b0d5c4f4-7a29-4385-b7a5-afbe2154ae6f_Method">
    <vt:lpwstr>Standard</vt:lpwstr>
  </property>
  <property fmtid="{D5CDD505-2E9C-101B-9397-08002B2CF9AE}" pid="7" name="MSIP_Label_b0d5c4f4-7a29-4385-b7a5-afbe2154ae6f_Name">
    <vt:lpwstr>Confidential</vt:lpwstr>
  </property>
  <property fmtid="{D5CDD505-2E9C-101B-9397-08002B2CF9AE}" pid="8" name="MSIP_Label_b0d5c4f4-7a29-4385-b7a5-afbe2154ae6f_SiteId">
    <vt:lpwstr>2dfb2f0b-4d21-4268-9559-72926144c918</vt:lpwstr>
  </property>
  <property fmtid="{D5CDD505-2E9C-101B-9397-08002B2CF9AE}" pid="9" name="MSIP_Label_b0d5c4f4-7a29-4385-b7a5-afbe2154ae6f_ActionId">
    <vt:lpwstr>0426e7de-8710-4d9d-ae44-34570bddfd5d</vt:lpwstr>
  </property>
  <property fmtid="{D5CDD505-2E9C-101B-9397-08002B2CF9AE}" pid="10" name="MSIP_Label_b0d5c4f4-7a29-4385-b7a5-afbe2154ae6f_ContentBits">
    <vt:lpwstr>0</vt:lpwstr>
  </property>
  <property fmtid="{D5CDD505-2E9C-101B-9397-08002B2CF9AE}" pid="11" name="bcgClassification">
    <vt:lpwstr>bcgConfidential</vt:lpwstr>
  </property>
  <property fmtid="{D5CDD505-2E9C-101B-9397-08002B2CF9AE}" pid="12" name="Order">
    <vt:r8>358559400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